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Квалификация" sheetId="1" r:id="rId1"/>
    <sheet name="High-low" sheetId="2" r:id="rId2"/>
    <sheet name="Turbo" sheetId="3" r:id="rId3"/>
    <sheet name="Desperado" sheetId="4" r:id="rId4"/>
    <sheet name="Cтыковые" sheetId="5" r:id="rId5"/>
  </sheets>
  <definedNames/>
  <calcPr fullCalcOnLoad="1"/>
</workbook>
</file>

<file path=xl/sharedStrings.xml><?xml version="1.0" encoding="utf-8"?>
<sst xmlns="http://schemas.openxmlformats.org/spreadsheetml/2006/main" count="274" uniqueCount="67">
  <si>
    <t>№</t>
  </si>
  <si>
    <t>ФИО</t>
  </si>
  <si>
    <t>Страна</t>
  </si>
  <si>
    <t>Игры</t>
  </si>
  <si>
    <t>HDP</t>
  </si>
  <si>
    <t>Средний</t>
  </si>
  <si>
    <t>Сумма</t>
  </si>
  <si>
    <t>Шилан Виталий</t>
  </si>
  <si>
    <t>Украина</t>
  </si>
  <si>
    <t>Швец Виктор</t>
  </si>
  <si>
    <t>Гыске Игорь</t>
  </si>
  <si>
    <t>Шпаковский Геннадий</t>
  </si>
  <si>
    <t>Кадачигов Юра</t>
  </si>
  <si>
    <t>Симаченко Сергей</t>
  </si>
  <si>
    <t>Фоменко Сергей</t>
  </si>
  <si>
    <t>Швец Валентина</t>
  </si>
  <si>
    <t>Гонтарь Сергей</t>
  </si>
  <si>
    <t>Панчук Петр</t>
  </si>
  <si>
    <t>Кучеренко Юрий</t>
  </si>
  <si>
    <t>Осередько Вячеслав</t>
  </si>
  <si>
    <t>Гриник Юрий</t>
  </si>
  <si>
    <t>Кононенко Лиля</t>
  </si>
  <si>
    <t>Криворот Виталий</t>
  </si>
  <si>
    <t>Кошелев Олег</t>
  </si>
  <si>
    <t>Россия</t>
  </si>
  <si>
    <t>Савчук Александр</t>
  </si>
  <si>
    <t>Дячук Сергей</t>
  </si>
  <si>
    <t>Мицык Федор</t>
  </si>
  <si>
    <t>Колосок Игорь</t>
  </si>
  <si>
    <t>HCP</t>
  </si>
  <si>
    <t>Turbo+HCP</t>
  </si>
  <si>
    <t>Фамилия Имя</t>
  </si>
  <si>
    <t>H-L+HCP</t>
  </si>
  <si>
    <t>Барчук Артем</t>
  </si>
  <si>
    <t>Дяков Александр</t>
  </si>
  <si>
    <t>Лымарь Сергей</t>
  </si>
  <si>
    <t>Дементьев Виктор</t>
  </si>
  <si>
    <t>Гарапко Василий</t>
  </si>
  <si>
    <t>Гарапко Федор</t>
  </si>
  <si>
    <t>Сакара Сергей</t>
  </si>
  <si>
    <t>Беляев Александр</t>
  </si>
  <si>
    <t>Полодьян Александр</t>
  </si>
  <si>
    <t>Сидоренко Юрий</t>
  </si>
  <si>
    <t>Крым</t>
  </si>
  <si>
    <t>Беларусь</t>
  </si>
  <si>
    <t>Ковалев Сергей</t>
  </si>
  <si>
    <t>Полодьян Алессандро</t>
  </si>
  <si>
    <t xml:space="preserve">Шилкин Дмитрий </t>
  </si>
  <si>
    <t>Горбенко Федор</t>
  </si>
  <si>
    <t>Андреев Андрей</t>
  </si>
  <si>
    <t>Доля Владимир</t>
  </si>
  <si>
    <t>Cумма</t>
  </si>
  <si>
    <t>Кадачигов Юрий</t>
  </si>
  <si>
    <t>Зеленский Богдан</t>
  </si>
  <si>
    <t>Game</t>
  </si>
  <si>
    <t>GAME+HCP</t>
  </si>
  <si>
    <t>Группа C</t>
  </si>
  <si>
    <t>Группа B</t>
  </si>
  <si>
    <t>Группа A</t>
  </si>
  <si>
    <t>Полуфинал</t>
  </si>
  <si>
    <t>Финал</t>
  </si>
  <si>
    <t>50$</t>
  </si>
  <si>
    <t>100$</t>
  </si>
  <si>
    <t>1-е место</t>
  </si>
  <si>
    <t>2-е место</t>
  </si>
  <si>
    <t>3-е место</t>
  </si>
  <si>
    <t>4-е место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</si>
</sst>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sz val="14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8"/>
      <name val="Arial"/>
      <family val="0"/>
    </font>
    <font>
      <sz val="11"/>
      <name val="Arial"/>
      <family val="0"/>
    </font>
    <font>
      <b/>
      <sz val="16"/>
      <name val="Arial Cyr"/>
      <family val="0"/>
    </font>
    <font>
      <sz val="16"/>
      <name val="Arial"/>
      <family val="0"/>
    </font>
    <font>
      <sz val="36"/>
      <name val="Arial"/>
      <family val="0"/>
    </font>
    <font>
      <sz val="16"/>
      <name val="Times New Roman"/>
      <family val="1"/>
    </font>
    <font>
      <sz val="16"/>
      <color indexed="53"/>
      <name val="Times New Roman"/>
      <family val="1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6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1" fontId="10" fillId="2" borderId="2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left"/>
    </xf>
    <xf numFmtId="0" fontId="8" fillId="0" borderId="7" xfId="0" applyFont="1" applyFill="1" applyBorder="1" applyAlignment="1">
      <alignment/>
    </xf>
    <xf numFmtId="1" fontId="10" fillId="0" borderId="2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="85" zoomScaleNormal="85" workbookViewId="0" topLeftCell="A19">
      <selection activeCell="C42" sqref="C42"/>
    </sheetView>
  </sheetViews>
  <sheetFormatPr defaultColWidth="9.140625" defaultRowHeight="12.75"/>
  <cols>
    <col min="1" max="1" width="4.57421875" style="1" bestFit="1" customWidth="1"/>
    <col min="2" max="2" width="34.57421875" style="1" bestFit="1" customWidth="1"/>
    <col min="3" max="3" width="12.7109375" style="1" bestFit="1" customWidth="1"/>
    <col min="4" max="10" width="9.140625" style="1" customWidth="1"/>
    <col min="11" max="11" width="13.140625" style="1" bestFit="1" customWidth="1"/>
    <col min="12" max="12" width="10.421875" style="1" bestFit="1" customWidth="1"/>
    <col min="13" max="16384" width="9.140625" style="1" customWidth="1"/>
  </cols>
  <sheetData>
    <row r="1" spans="1:12" ht="18.75">
      <c r="A1" s="147" t="s">
        <v>0</v>
      </c>
      <c r="B1" s="143" t="s">
        <v>1</v>
      </c>
      <c r="C1" s="143" t="s">
        <v>2</v>
      </c>
      <c r="D1" s="149" t="s">
        <v>3</v>
      </c>
      <c r="E1" s="149"/>
      <c r="F1" s="149"/>
      <c r="G1" s="149"/>
      <c r="H1" s="149"/>
      <c r="I1" s="149"/>
      <c r="J1" s="141" t="s">
        <v>4</v>
      </c>
      <c r="K1" s="143" t="s">
        <v>5</v>
      </c>
      <c r="L1" s="145" t="s">
        <v>6</v>
      </c>
    </row>
    <row r="2" spans="1:12" ht="18.75">
      <c r="A2" s="148"/>
      <c r="B2" s="144"/>
      <c r="C2" s="144"/>
      <c r="D2" s="8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142"/>
      <c r="K2" s="144"/>
      <c r="L2" s="146"/>
    </row>
    <row r="3" spans="1:12" ht="18.75">
      <c r="A3" s="121">
        <v>1</v>
      </c>
      <c r="B3" s="20" t="s">
        <v>7</v>
      </c>
      <c r="C3" s="4" t="s">
        <v>8</v>
      </c>
      <c r="D3" s="4">
        <v>168</v>
      </c>
      <c r="E3" s="4">
        <v>244</v>
      </c>
      <c r="F3" s="4">
        <v>190</v>
      </c>
      <c r="G3" s="4">
        <v>225</v>
      </c>
      <c r="H3" s="4">
        <v>248</v>
      </c>
      <c r="I3" s="4">
        <v>179</v>
      </c>
      <c r="J3" s="5">
        <v>3</v>
      </c>
      <c r="K3" s="9">
        <f aca="true" t="shared" si="0" ref="K3:K40">AVERAGE(D3:I3)+J3</f>
        <v>212</v>
      </c>
      <c r="L3" s="122">
        <f aca="true" t="shared" si="1" ref="L3:L40">J3*COUNT(D3:I3)+I3+H3+G3+F3+E3+D3</f>
        <v>1272</v>
      </c>
    </row>
    <row r="4" spans="1:12" ht="18.75">
      <c r="A4" s="121">
        <v>2</v>
      </c>
      <c r="B4" s="20" t="s">
        <v>27</v>
      </c>
      <c r="C4" s="4" t="s">
        <v>8</v>
      </c>
      <c r="D4" s="4">
        <v>177</v>
      </c>
      <c r="E4" s="4">
        <v>225</v>
      </c>
      <c r="F4" s="4">
        <v>183</v>
      </c>
      <c r="G4" s="4">
        <v>244</v>
      </c>
      <c r="H4" s="4">
        <v>189</v>
      </c>
      <c r="I4" s="4">
        <v>156</v>
      </c>
      <c r="J4" s="3">
        <v>14</v>
      </c>
      <c r="K4" s="9">
        <f t="shared" si="0"/>
        <v>209.66666666666666</v>
      </c>
      <c r="L4" s="122">
        <f t="shared" si="1"/>
        <v>1258</v>
      </c>
    </row>
    <row r="5" spans="1:12" ht="18.75">
      <c r="A5" s="121">
        <v>3</v>
      </c>
      <c r="B5" s="20" t="s">
        <v>19</v>
      </c>
      <c r="C5" s="4" t="s">
        <v>8</v>
      </c>
      <c r="D5" s="4">
        <v>205</v>
      </c>
      <c r="E5" s="4">
        <v>235</v>
      </c>
      <c r="F5" s="4">
        <v>246</v>
      </c>
      <c r="G5" s="4">
        <v>156</v>
      </c>
      <c r="H5" s="4">
        <v>206</v>
      </c>
      <c r="I5" s="4">
        <v>159</v>
      </c>
      <c r="J5" s="11">
        <v>8</v>
      </c>
      <c r="K5" s="9">
        <f t="shared" si="0"/>
        <v>209.16666666666666</v>
      </c>
      <c r="L5" s="122">
        <f t="shared" si="1"/>
        <v>1255</v>
      </c>
    </row>
    <row r="6" spans="1:12" ht="18.75">
      <c r="A6" s="121">
        <v>4</v>
      </c>
      <c r="B6" s="20" t="s">
        <v>33</v>
      </c>
      <c r="C6" s="4" t="s">
        <v>8</v>
      </c>
      <c r="D6" s="4">
        <v>181</v>
      </c>
      <c r="E6" s="4">
        <v>213</v>
      </c>
      <c r="F6" s="4">
        <v>191</v>
      </c>
      <c r="G6" s="4">
        <v>210</v>
      </c>
      <c r="H6" s="4">
        <v>183</v>
      </c>
      <c r="I6" s="4">
        <v>192</v>
      </c>
      <c r="J6" s="16">
        <v>13</v>
      </c>
      <c r="K6" s="9">
        <f t="shared" si="0"/>
        <v>208</v>
      </c>
      <c r="L6" s="122">
        <f t="shared" si="1"/>
        <v>1248</v>
      </c>
    </row>
    <row r="7" spans="1:12" ht="18.75">
      <c r="A7" s="121">
        <v>5</v>
      </c>
      <c r="B7" s="21" t="s">
        <v>23</v>
      </c>
      <c r="C7" s="10" t="s">
        <v>24</v>
      </c>
      <c r="D7" s="4">
        <v>238</v>
      </c>
      <c r="E7" s="4">
        <v>182</v>
      </c>
      <c r="F7" s="4">
        <v>151</v>
      </c>
      <c r="G7" s="4">
        <v>155</v>
      </c>
      <c r="H7" s="4">
        <v>245</v>
      </c>
      <c r="I7" s="4">
        <v>200</v>
      </c>
      <c r="J7" s="17">
        <v>10</v>
      </c>
      <c r="K7" s="9">
        <f t="shared" si="0"/>
        <v>205.16666666666666</v>
      </c>
      <c r="L7" s="122">
        <f t="shared" si="1"/>
        <v>1231</v>
      </c>
    </row>
    <row r="8" spans="1:12" ht="18.75">
      <c r="A8" s="121">
        <v>6</v>
      </c>
      <c r="B8" s="20" t="s">
        <v>17</v>
      </c>
      <c r="C8" s="16" t="s">
        <v>8</v>
      </c>
      <c r="D8" s="4">
        <v>189</v>
      </c>
      <c r="E8" s="4">
        <v>223</v>
      </c>
      <c r="F8" s="4">
        <v>183</v>
      </c>
      <c r="G8" s="4">
        <v>189</v>
      </c>
      <c r="H8" s="4">
        <v>226</v>
      </c>
      <c r="I8" s="4">
        <v>190</v>
      </c>
      <c r="J8" s="16">
        <v>4</v>
      </c>
      <c r="K8" s="9">
        <f t="shared" si="0"/>
        <v>204</v>
      </c>
      <c r="L8" s="122">
        <f t="shared" si="1"/>
        <v>1224</v>
      </c>
    </row>
    <row r="9" spans="1:12" ht="18.75">
      <c r="A9" s="121">
        <v>7</v>
      </c>
      <c r="B9" s="7" t="s">
        <v>36</v>
      </c>
      <c r="C9" s="10" t="s">
        <v>8</v>
      </c>
      <c r="D9" s="4">
        <v>197</v>
      </c>
      <c r="E9" s="4">
        <v>189</v>
      </c>
      <c r="F9" s="4">
        <v>183</v>
      </c>
      <c r="G9" s="4">
        <v>177</v>
      </c>
      <c r="H9" s="4">
        <v>202</v>
      </c>
      <c r="I9" s="4">
        <v>215</v>
      </c>
      <c r="J9" s="16">
        <v>10</v>
      </c>
      <c r="K9" s="9">
        <f t="shared" si="0"/>
        <v>203.83333333333334</v>
      </c>
      <c r="L9" s="122">
        <f t="shared" si="1"/>
        <v>1223</v>
      </c>
    </row>
    <row r="10" spans="1:12" ht="18.75">
      <c r="A10" s="121">
        <v>8</v>
      </c>
      <c r="B10" s="7" t="s">
        <v>48</v>
      </c>
      <c r="C10" s="10" t="s">
        <v>8</v>
      </c>
      <c r="D10" s="4">
        <v>151</v>
      </c>
      <c r="E10" s="4">
        <v>212</v>
      </c>
      <c r="F10" s="4">
        <v>180</v>
      </c>
      <c r="G10" s="4">
        <v>152</v>
      </c>
      <c r="H10" s="4">
        <v>193</v>
      </c>
      <c r="I10" s="4">
        <v>255</v>
      </c>
      <c r="J10" s="16">
        <v>12</v>
      </c>
      <c r="K10" s="9">
        <f t="shared" si="0"/>
        <v>202.5</v>
      </c>
      <c r="L10" s="122">
        <f t="shared" si="1"/>
        <v>1215</v>
      </c>
    </row>
    <row r="11" spans="1:12" ht="18.75">
      <c r="A11" s="121">
        <v>9</v>
      </c>
      <c r="B11" s="7" t="s">
        <v>49</v>
      </c>
      <c r="C11" s="10" t="s">
        <v>8</v>
      </c>
      <c r="D11" s="4">
        <v>182</v>
      </c>
      <c r="E11" s="4">
        <v>189</v>
      </c>
      <c r="F11" s="4">
        <v>215</v>
      </c>
      <c r="G11" s="4">
        <v>242</v>
      </c>
      <c r="H11" s="4">
        <v>175</v>
      </c>
      <c r="I11" s="4">
        <v>198</v>
      </c>
      <c r="J11" s="16">
        <v>2</v>
      </c>
      <c r="K11" s="9">
        <f t="shared" si="0"/>
        <v>202.16666666666666</v>
      </c>
      <c r="L11" s="122">
        <f t="shared" si="1"/>
        <v>1213</v>
      </c>
    </row>
    <row r="12" spans="1:12" ht="18.75">
      <c r="A12" s="121">
        <v>10</v>
      </c>
      <c r="B12" s="20" t="s">
        <v>9</v>
      </c>
      <c r="C12" s="4" t="s">
        <v>8</v>
      </c>
      <c r="D12" s="4">
        <v>217</v>
      </c>
      <c r="E12" s="4">
        <v>178</v>
      </c>
      <c r="F12" s="4">
        <v>179</v>
      </c>
      <c r="G12" s="4">
        <v>199</v>
      </c>
      <c r="H12" s="4">
        <v>157</v>
      </c>
      <c r="I12" s="4">
        <v>182</v>
      </c>
      <c r="J12" s="5">
        <v>16</v>
      </c>
      <c r="K12" s="9">
        <f t="shared" si="0"/>
        <v>201.33333333333334</v>
      </c>
      <c r="L12" s="122">
        <f t="shared" si="1"/>
        <v>1208</v>
      </c>
    </row>
    <row r="13" spans="1:12" ht="18.75">
      <c r="A13" s="121">
        <v>11</v>
      </c>
      <c r="B13" s="20" t="s">
        <v>20</v>
      </c>
      <c r="C13" s="4" t="s">
        <v>8</v>
      </c>
      <c r="D13" s="4">
        <v>178</v>
      </c>
      <c r="E13" s="4">
        <v>215</v>
      </c>
      <c r="F13" s="4">
        <v>201</v>
      </c>
      <c r="G13" s="4">
        <v>181</v>
      </c>
      <c r="H13" s="4">
        <v>165</v>
      </c>
      <c r="I13" s="4">
        <v>192</v>
      </c>
      <c r="J13" s="16">
        <v>10</v>
      </c>
      <c r="K13" s="9">
        <f t="shared" si="0"/>
        <v>198.66666666666666</v>
      </c>
      <c r="L13" s="122">
        <f t="shared" si="1"/>
        <v>1192</v>
      </c>
    </row>
    <row r="14" spans="1:12" ht="18.75">
      <c r="A14" s="121">
        <v>12</v>
      </c>
      <c r="B14" s="7" t="s">
        <v>50</v>
      </c>
      <c r="C14" s="10" t="s">
        <v>8</v>
      </c>
      <c r="D14" s="4">
        <v>233</v>
      </c>
      <c r="E14" s="4">
        <v>212</v>
      </c>
      <c r="F14" s="4">
        <v>170</v>
      </c>
      <c r="G14" s="4">
        <v>213</v>
      </c>
      <c r="H14" s="4">
        <v>170</v>
      </c>
      <c r="I14" s="4">
        <v>160</v>
      </c>
      <c r="J14" s="16">
        <v>5</v>
      </c>
      <c r="K14" s="9">
        <f t="shared" si="0"/>
        <v>198</v>
      </c>
      <c r="L14" s="122">
        <f t="shared" si="1"/>
        <v>1188</v>
      </c>
    </row>
    <row r="15" spans="1:12" ht="18.75">
      <c r="A15" s="121">
        <v>13</v>
      </c>
      <c r="B15" s="20" t="s">
        <v>34</v>
      </c>
      <c r="C15" s="4" t="s">
        <v>43</v>
      </c>
      <c r="D15" s="4">
        <v>149</v>
      </c>
      <c r="E15" s="4">
        <v>142</v>
      </c>
      <c r="F15" s="4">
        <v>200</v>
      </c>
      <c r="G15" s="4">
        <v>178</v>
      </c>
      <c r="H15" s="4">
        <v>198</v>
      </c>
      <c r="I15" s="4">
        <v>249</v>
      </c>
      <c r="J15" s="3">
        <v>9</v>
      </c>
      <c r="K15" s="9">
        <f t="shared" si="0"/>
        <v>195</v>
      </c>
      <c r="L15" s="122">
        <f t="shared" si="1"/>
        <v>1170</v>
      </c>
    </row>
    <row r="16" spans="1:12" ht="18.75">
      <c r="A16" s="121">
        <v>14</v>
      </c>
      <c r="B16" s="20" t="s">
        <v>11</v>
      </c>
      <c r="C16" s="4" t="s">
        <v>8</v>
      </c>
      <c r="D16" s="4">
        <v>191</v>
      </c>
      <c r="E16" s="4">
        <v>168</v>
      </c>
      <c r="F16" s="4">
        <v>162</v>
      </c>
      <c r="G16" s="4">
        <v>199</v>
      </c>
      <c r="H16" s="4">
        <v>198</v>
      </c>
      <c r="I16" s="4">
        <v>194</v>
      </c>
      <c r="J16" s="12">
        <v>9</v>
      </c>
      <c r="K16" s="9">
        <f t="shared" si="0"/>
        <v>194.33333333333334</v>
      </c>
      <c r="L16" s="122">
        <f t="shared" si="1"/>
        <v>1166</v>
      </c>
    </row>
    <row r="17" spans="1:12" ht="18.75">
      <c r="A17" s="123">
        <v>15</v>
      </c>
      <c r="B17" s="22" t="s">
        <v>25</v>
      </c>
      <c r="C17" s="13" t="s">
        <v>8</v>
      </c>
      <c r="D17" s="13">
        <v>198</v>
      </c>
      <c r="E17" s="13">
        <v>215</v>
      </c>
      <c r="F17" s="13">
        <v>167</v>
      </c>
      <c r="G17" s="13">
        <v>171</v>
      </c>
      <c r="H17" s="13">
        <v>169</v>
      </c>
      <c r="I17" s="13">
        <v>183</v>
      </c>
      <c r="J17" s="19">
        <v>10</v>
      </c>
      <c r="K17" s="14">
        <f t="shared" si="0"/>
        <v>193.83333333333334</v>
      </c>
      <c r="L17" s="124">
        <f t="shared" si="1"/>
        <v>1163</v>
      </c>
    </row>
    <row r="18" spans="1:12" ht="18.75">
      <c r="A18" s="121">
        <v>16</v>
      </c>
      <c r="B18" s="21" t="s">
        <v>10</v>
      </c>
      <c r="C18" s="4" t="s">
        <v>8</v>
      </c>
      <c r="D18" s="4">
        <v>212</v>
      </c>
      <c r="E18" s="4">
        <v>162</v>
      </c>
      <c r="F18" s="4">
        <v>214</v>
      </c>
      <c r="G18" s="4">
        <v>211</v>
      </c>
      <c r="H18" s="4">
        <v>170</v>
      </c>
      <c r="I18" s="4">
        <v>146</v>
      </c>
      <c r="J18" s="12">
        <v>8</v>
      </c>
      <c r="K18" s="9">
        <f t="shared" si="0"/>
        <v>193.83333333333334</v>
      </c>
      <c r="L18" s="122">
        <f t="shared" si="1"/>
        <v>1163</v>
      </c>
    </row>
    <row r="19" spans="1:12" ht="18.75">
      <c r="A19" s="121">
        <v>17</v>
      </c>
      <c r="B19" s="7" t="s">
        <v>47</v>
      </c>
      <c r="C19" s="10" t="s">
        <v>44</v>
      </c>
      <c r="D19" s="4">
        <v>190</v>
      </c>
      <c r="E19" s="4">
        <v>175</v>
      </c>
      <c r="F19" s="4">
        <v>200</v>
      </c>
      <c r="G19" s="4">
        <v>187</v>
      </c>
      <c r="H19" s="4">
        <v>201</v>
      </c>
      <c r="I19" s="4">
        <v>183</v>
      </c>
      <c r="J19" s="3">
        <v>3</v>
      </c>
      <c r="K19" s="9">
        <f t="shared" si="0"/>
        <v>192.33333333333334</v>
      </c>
      <c r="L19" s="122">
        <f t="shared" si="1"/>
        <v>1154</v>
      </c>
    </row>
    <row r="20" spans="1:12" ht="18.75">
      <c r="A20" s="121">
        <v>18</v>
      </c>
      <c r="B20" s="20" t="s">
        <v>35</v>
      </c>
      <c r="C20" s="4" t="s">
        <v>8</v>
      </c>
      <c r="D20" s="4">
        <v>159</v>
      </c>
      <c r="E20" s="4">
        <v>178</v>
      </c>
      <c r="F20" s="4">
        <v>187</v>
      </c>
      <c r="G20" s="4">
        <v>189</v>
      </c>
      <c r="H20" s="4">
        <v>232</v>
      </c>
      <c r="I20" s="4">
        <v>162</v>
      </c>
      <c r="J20" s="3">
        <v>7</v>
      </c>
      <c r="K20" s="9">
        <f t="shared" si="0"/>
        <v>191.5</v>
      </c>
      <c r="L20" s="122">
        <f t="shared" si="1"/>
        <v>1149</v>
      </c>
    </row>
    <row r="21" spans="1:12" ht="18.75">
      <c r="A21" s="121">
        <v>19</v>
      </c>
      <c r="B21" s="20" t="s">
        <v>13</v>
      </c>
      <c r="C21" s="16" t="s">
        <v>8</v>
      </c>
      <c r="D21" s="4">
        <v>178</v>
      </c>
      <c r="E21" s="4">
        <v>148</v>
      </c>
      <c r="F21" s="4">
        <v>148</v>
      </c>
      <c r="G21" s="4">
        <v>171</v>
      </c>
      <c r="H21" s="4">
        <v>194</v>
      </c>
      <c r="I21" s="4">
        <v>221</v>
      </c>
      <c r="J21" s="3">
        <v>14</v>
      </c>
      <c r="K21" s="9">
        <f t="shared" si="0"/>
        <v>190.66666666666666</v>
      </c>
      <c r="L21" s="122">
        <f t="shared" si="1"/>
        <v>1144</v>
      </c>
    </row>
    <row r="22" spans="1:12" ht="18.75">
      <c r="A22" s="121">
        <v>20</v>
      </c>
      <c r="B22" s="21" t="s">
        <v>16</v>
      </c>
      <c r="C22" s="4" t="s">
        <v>8</v>
      </c>
      <c r="D22" s="4">
        <v>157</v>
      </c>
      <c r="E22" s="4">
        <v>129</v>
      </c>
      <c r="F22" s="4">
        <v>211</v>
      </c>
      <c r="G22" s="4">
        <v>248</v>
      </c>
      <c r="H22" s="4">
        <v>161</v>
      </c>
      <c r="I22" s="4">
        <v>173</v>
      </c>
      <c r="J22" s="12">
        <v>10</v>
      </c>
      <c r="K22" s="9">
        <f t="shared" si="0"/>
        <v>189.83333333333334</v>
      </c>
      <c r="L22" s="122">
        <f t="shared" si="1"/>
        <v>1139</v>
      </c>
    </row>
    <row r="23" spans="1:12" ht="18.75">
      <c r="A23" s="121">
        <v>21</v>
      </c>
      <c r="B23" s="7" t="s">
        <v>21</v>
      </c>
      <c r="C23" s="10" t="s">
        <v>8</v>
      </c>
      <c r="D23" s="4">
        <v>145</v>
      </c>
      <c r="E23" s="4">
        <v>160</v>
      </c>
      <c r="F23" s="4">
        <v>197</v>
      </c>
      <c r="G23" s="4">
        <v>179</v>
      </c>
      <c r="H23" s="4">
        <v>175</v>
      </c>
      <c r="I23" s="4">
        <v>181</v>
      </c>
      <c r="J23" s="3">
        <v>17</v>
      </c>
      <c r="K23" s="9">
        <f t="shared" si="0"/>
        <v>189.83333333333334</v>
      </c>
      <c r="L23" s="122">
        <f t="shared" si="1"/>
        <v>1139</v>
      </c>
    </row>
    <row r="24" spans="1:12" ht="18.75">
      <c r="A24" s="121">
        <v>22</v>
      </c>
      <c r="B24" s="20" t="s">
        <v>12</v>
      </c>
      <c r="C24" s="4" t="s">
        <v>8</v>
      </c>
      <c r="D24" s="4">
        <v>167</v>
      </c>
      <c r="E24" s="4">
        <v>201</v>
      </c>
      <c r="F24" s="4">
        <v>182</v>
      </c>
      <c r="G24" s="4">
        <v>171</v>
      </c>
      <c r="H24" s="4">
        <v>214</v>
      </c>
      <c r="I24" s="4">
        <v>170</v>
      </c>
      <c r="J24" s="12">
        <v>5</v>
      </c>
      <c r="K24" s="9">
        <f t="shared" si="0"/>
        <v>189.16666666666666</v>
      </c>
      <c r="L24" s="122">
        <f t="shared" si="1"/>
        <v>1135</v>
      </c>
    </row>
    <row r="25" spans="1:12" ht="18.75">
      <c r="A25" s="121">
        <v>23</v>
      </c>
      <c r="B25" s="20" t="s">
        <v>22</v>
      </c>
      <c r="C25" s="4" t="s">
        <v>8</v>
      </c>
      <c r="D25" s="4">
        <v>192</v>
      </c>
      <c r="E25" s="4">
        <v>132</v>
      </c>
      <c r="F25" s="4">
        <v>178</v>
      </c>
      <c r="G25" s="4">
        <v>211</v>
      </c>
      <c r="H25" s="4">
        <v>195</v>
      </c>
      <c r="I25" s="4">
        <v>189</v>
      </c>
      <c r="J25" s="6">
        <v>6</v>
      </c>
      <c r="K25" s="9">
        <f t="shared" si="0"/>
        <v>188.83333333333334</v>
      </c>
      <c r="L25" s="122">
        <f t="shared" si="1"/>
        <v>1133</v>
      </c>
    </row>
    <row r="26" spans="1:12" ht="18.75">
      <c r="A26" s="121">
        <v>24</v>
      </c>
      <c r="B26" s="20" t="s">
        <v>37</v>
      </c>
      <c r="C26" s="4" t="s">
        <v>8</v>
      </c>
      <c r="D26" s="4">
        <v>253</v>
      </c>
      <c r="E26" s="4">
        <v>179</v>
      </c>
      <c r="F26" s="4">
        <v>173</v>
      </c>
      <c r="G26" s="4">
        <v>185</v>
      </c>
      <c r="H26" s="4">
        <v>188</v>
      </c>
      <c r="I26" s="4">
        <v>154</v>
      </c>
      <c r="J26" s="3">
        <v>0</v>
      </c>
      <c r="K26" s="9">
        <f t="shared" si="0"/>
        <v>188.66666666666666</v>
      </c>
      <c r="L26" s="122">
        <f t="shared" si="1"/>
        <v>1132</v>
      </c>
    </row>
    <row r="27" spans="1:12" ht="18.75">
      <c r="A27" s="121">
        <v>25</v>
      </c>
      <c r="B27" s="7" t="s">
        <v>40</v>
      </c>
      <c r="C27" s="10" t="s">
        <v>8</v>
      </c>
      <c r="D27" s="4">
        <v>166</v>
      </c>
      <c r="E27" s="4">
        <v>192</v>
      </c>
      <c r="F27" s="4">
        <v>177</v>
      </c>
      <c r="G27" s="4">
        <v>191</v>
      </c>
      <c r="H27" s="4">
        <v>171</v>
      </c>
      <c r="I27" s="4">
        <v>156</v>
      </c>
      <c r="J27" s="3">
        <v>12</v>
      </c>
      <c r="K27" s="9">
        <f t="shared" si="0"/>
        <v>187.5</v>
      </c>
      <c r="L27" s="122">
        <f t="shared" si="1"/>
        <v>1125</v>
      </c>
    </row>
    <row r="28" spans="1:12" ht="18.75">
      <c r="A28" s="121">
        <v>26</v>
      </c>
      <c r="B28" s="7" t="s">
        <v>26</v>
      </c>
      <c r="C28" s="10" t="s">
        <v>8</v>
      </c>
      <c r="D28" s="4">
        <v>156</v>
      </c>
      <c r="E28" s="4">
        <v>174</v>
      </c>
      <c r="F28" s="4">
        <v>168</v>
      </c>
      <c r="G28" s="4">
        <v>164</v>
      </c>
      <c r="H28" s="4">
        <v>173</v>
      </c>
      <c r="I28" s="4">
        <v>188</v>
      </c>
      <c r="J28" s="3">
        <v>16</v>
      </c>
      <c r="K28" s="9">
        <f t="shared" si="0"/>
        <v>186.5</v>
      </c>
      <c r="L28" s="122">
        <f t="shared" si="1"/>
        <v>1119</v>
      </c>
    </row>
    <row r="29" spans="1:12" ht="18.75">
      <c r="A29" s="121">
        <v>27</v>
      </c>
      <c r="B29" s="7" t="s">
        <v>45</v>
      </c>
      <c r="C29" s="10" t="s">
        <v>8</v>
      </c>
      <c r="D29" s="4">
        <v>206</v>
      </c>
      <c r="E29" s="4">
        <v>138</v>
      </c>
      <c r="F29" s="4">
        <v>191</v>
      </c>
      <c r="G29" s="4">
        <v>170</v>
      </c>
      <c r="H29" s="4">
        <v>163</v>
      </c>
      <c r="I29" s="4">
        <v>175</v>
      </c>
      <c r="J29" s="3">
        <v>11</v>
      </c>
      <c r="K29" s="9">
        <f t="shared" si="0"/>
        <v>184.83333333333334</v>
      </c>
      <c r="L29" s="122">
        <f t="shared" si="1"/>
        <v>1109</v>
      </c>
    </row>
    <row r="30" spans="1:12" ht="18.75">
      <c r="A30" s="121">
        <v>28</v>
      </c>
      <c r="B30" s="7" t="s">
        <v>14</v>
      </c>
      <c r="C30" s="10" t="s">
        <v>8</v>
      </c>
      <c r="D30" s="4">
        <v>190</v>
      </c>
      <c r="E30" s="4">
        <v>159</v>
      </c>
      <c r="F30" s="4">
        <v>134</v>
      </c>
      <c r="G30" s="4">
        <v>173</v>
      </c>
      <c r="H30" s="4">
        <v>202</v>
      </c>
      <c r="I30" s="4">
        <v>162</v>
      </c>
      <c r="J30" s="3">
        <v>13</v>
      </c>
      <c r="K30" s="9">
        <f t="shared" si="0"/>
        <v>183</v>
      </c>
      <c r="L30" s="122">
        <f t="shared" si="1"/>
        <v>1098</v>
      </c>
    </row>
    <row r="31" spans="1:12" ht="18.75">
      <c r="A31" s="121">
        <v>29</v>
      </c>
      <c r="B31" s="20" t="s">
        <v>38</v>
      </c>
      <c r="C31" s="4" t="s">
        <v>8</v>
      </c>
      <c r="D31" s="4">
        <v>190</v>
      </c>
      <c r="E31" s="4">
        <v>136</v>
      </c>
      <c r="F31" s="4">
        <v>179</v>
      </c>
      <c r="G31" s="4">
        <v>146</v>
      </c>
      <c r="H31" s="4">
        <v>190</v>
      </c>
      <c r="I31" s="4">
        <v>193</v>
      </c>
      <c r="J31" s="3">
        <v>9</v>
      </c>
      <c r="K31" s="9">
        <f t="shared" si="0"/>
        <v>181.33333333333334</v>
      </c>
      <c r="L31" s="122">
        <f t="shared" si="1"/>
        <v>1088</v>
      </c>
    </row>
    <row r="32" spans="1:12" ht="18.75">
      <c r="A32" s="121">
        <v>30</v>
      </c>
      <c r="B32" s="20" t="s">
        <v>18</v>
      </c>
      <c r="C32" s="4" t="s">
        <v>8</v>
      </c>
      <c r="D32" s="4">
        <v>191</v>
      </c>
      <c r="E32" s="4">
        <v>169</v>
      </c>
      <c r="F32" s="4">
        <v>186</v>
      </c>
      <c r="G32" s="4">
        <v>145</v>
      </c>
      <c r="H32" s="4">
        <v>194</v>
      </c>
      <c r="I32" s="4">
        <v>158</v>
      </c>
      <c r="J32" s="12">
        <v>7</v>
      </c>
      <c r="K32" s="9">
        <f t="shared" si="0"/>
        <v>180.83333333333334</v>
      </c>
      <c r="L32" s="122">
        <f t="shared" si="1"/>
        <v>1085</v>
      </c>
    </row>
    <row r="33" spans="1:12" ht="18.75">
      <c r="A33" s="121">
        <v>31</v>
      </c>
      <c r="B33" s="20" t="s">
        <v>39</v>
      </c>
      <c r="C33" s="4" t="s">
        <v>8</v>
      </c>
      <c r="D33" s="4">
        <v>169</v>
      </c>
      <c r="E33" s="4">
        <v>146</v>
      </c>
      <c r="F33" s="4">
        <v>155</v>
      </c>
      <c r="G33" s="4">
        <v>160</v>
      </c>
      <c r="H33" s="4">
        <v>201</v>
      </c>
      <c r="I33" s="4">
        <v>154</v>
      </c>
      <c r="J33" s="3">
        <v>16</v>
      </c>
      <c r="K33" s="9">
        <f t="shared" si="0"/>
        <v>180.16666666666666</v>
      </c>
      <c r="L33" s="122">
        <f t="shared" si="1"/>
        <v>1081</v>
      </c>
    </row>
    <row r="34" spans="1:12" ht="18.75">
      <c r="A34" s="121">
        <v>32</v>
      </c>
      <c r="B34" s="46" t="s">
        <v>52</v>
      </c>
      <c r="C34" s="16" t="s">
        <v>8</v>
      </c>
      <c r="D34" s="4">
        <v>181</v>
      </c>
      <c r="E34" s="4">
        <v>152</v>
      </c>
      <c r="F34" s="4">
        <v>148</v>
      </c>
      <c r="G34" s="4">
        <v>199</v>
      </c>
      <c r="H34" s="4">
        <v>167</v>
      </c>
      <c r="I34" s="4">
        <v>193</v>
      </c>
      <c r="J34" s="12">
        <v>5</v>
      </c>
      <c r="K34" s="9">
        <f t="shared" si="0"/>
        <v>178.33333333333334</v>
      </c>
      <c r="L34" s="122">
        <f t="shared" si="1"/>
        <v>1070</v>
      </c>
    </row>
    <row r="35" spans="1:12" ht="18.75">
      <c r="A35" s="121">
        <v>33</v>
      </c>
      <c r="B35" s="20" t="s">
        <v>41</v>
      </c>
      <c r="C35" s="4" t="s">
        <v>8</v>
      </c>
      <c r="D35" s="4">
        <v>189</v>
      </c>
      <c r="E35" s="4">
        <v>151</v>
      </c>
      <c r="F35" s="4">
        <v>171</v>
      </c>
      <c r="G35" s="4">
        <v>136</v>
      </c>
      <c r="H35" s="4">
        <v>161</v>
      </c>
      <c r="I35" s="4">
        <v>145</v>
      </c>
      <c r="J35" s="3">
        <v>9</v>
      </c>
      <c r="K35" s="9">
        <f t="shared" si="0"/>
        <v>167.83333333333334</v>
      </c>
      <c r="L35" s="122">
        <f t="shared" si="1"/>
        <v>1007</v>
      </c>
    </row>
    <row r="36" spans="1:12" ht="18.75">
      <c r="A36" s="121">
        <v>34</v>
      </c>
      <c r="B36" s="20" t="s">
        <v>53</v>
      </c>
      <c r="C36" s="16" t="s">
        <v>8</v>
      </c>
      <c r="D36" s="4">
        <v>177</v>
      </c>
      <c r="E36" s="4">
        <v>147</v>
      </c>
      <c r="F36" s="4">
        <v>168</v>
      </c>
      <c r="G36" s="4">
        <v>166</v>
      </c>
      <c r="H36" s="4">
        <v>146</v>
      </c>
      <c r="I36" s="4">
        <v>157</v>
      </c>
      <c r="J36" s="3">
        <v>5</v>
      </c>
      <c r="K36" s="9">
        <f t="shared" si="0"/>
        <v>165.16666666666666</v>
      </c>
      <c r="L36" s="122">
        <f t="shared" si="1"/>
        <v>991</v>
      </c>
    </row>
    <row r="37" spans="1:12" ht="18.75">
      <c r="A37" s="121">
        <v>35</v>
      </c>
      <c r="B37" s="20" t="s">
        <v>28</v>
      </c>
      <c r="C37" s="4" t="s">
        <v>8</v>
      </c>
      <c r="D37" s="4">
        <v>148</v>
      </c>
      <c r="E37" s="4">
        <v>169</v>
      </c>
      <c r="F37" s="4">
        <v>137</v>
      </c>
      <c r="G37" s="4">
        <v>130</v>
      </c>
      <c r="H37" s="4">
        <v>155</v>
      </c>
      <c r="I37" s="4">
        <v>125</v>
      </c>
      <c r="J37" s="3">
        <v>15</v>
      </c>
      <c r="K37" s="9">
        <f t="shared" si="0"/>
        <v>159</v>
      </c>
      <c r="L37" s="122">
        <f t="shared" si="1"/>
        <v>954</v>
      </c>
    </row>
    <row r="38" spans="1:12" ht="18.75">
      <c r="A38" s="121">
        <v>36</v>
      </c>
      <c r="B38" s="20" t="s">
        <v>15</v>
      </c>
      <c r="C38" s="45" t="s">
        <v>8</v>
      </c>
      <c r="D38" s="4">
        <v>106</v>
      </c>
      <c r="E38" s="4">
        <v>101</v>
      </c>
      <c r="F38" s="4">
        <v>188</v>
      </c>
      <c r="G38" s="4">
        <v>155</v>
      </c>
      <c r="H38" s="4">
        <v>149</v>
      </c>
      <c r="I38" s="4">
        <v>119</v>
      </c>
      <c r="J38" s="12">
        <v>21</v>
      </c>
      <c r="K38" s="9">
        <f t="shared" si="0"/>
        <v>157.33333333333334</v>
      </c>
      <c r="L38" s="122">
        <f t="shared" si="1"/>
        <v>944</v>
      </c>
    </row>
    <row r="39" spans="1:12" ht="18.75">
      <c r="A39" s="121">
        <v>37</v>
      </c>
      <c r="B39" s="20" t="s">
        <v>42</v>
      </c>
      <c r="C39" s="45" t="s">
        <v>8</v>
      </c>
      <c r="D39" s="4">
        <v>104</v>
      </c>
      <c r="E39" s="4">
        <v>105</v>
      </c>
      <c r="F39" s="4">
        <v>95</v>
      </c>
      <c r="G39" s="4">
        <v>126</v>
      </c>
      <c r="H39" s="4">
        <v>126</v>
      </c>
      <c r="I39" s="4">
        <v>119</v>
      </c>
      <c r="J39" s="3">
        <v>16</v>
      </c>
      <c r="K39" s="9">
        <f t="shared" si="0"/>
        <v>128.5</v>
      </c>
      <c r="L39" s="122">
        <f t="shared" si="1"/>
        <v>771</v>
      </c>
    </row>
    <row r="40" spans="1:12" ht="19.5" thickBot="1">
      <c r="A40" s="125"/>
      <c r="B40" s="126"/>
      <c r="C40" s="127"/>
      <c r="D40" s="82"/>
      <c r="E40" s="82"/>
      <c r="F40" s="82"/>
      <c r="G40" s="82"/>
      <c r="H40" s="82"/>
      <c r="I40" s="82"/>
      <c r="J40" s="127"/>
      <c r="K40" s="128" t="e">
        <f t="shared" si="0"/>
        <v>#DIV/0!</v>
      </c>
      <c r="L40" s="129">
        <f t="shared" si="1"/>
        <v>0</v>
      </c>
    </row>
    <row r="41" spans="1:13" ht="18.75">
      <c r="A41" s="84"/>
      <c r="B41" s="85"/>
      <c r="C41" s="73"/>
      <c r="D41" s="75"/>
      <c r="E41" s="75"/>
      <c r="F41" s="75"/>
      <c r="G41" s="75"/>
      <c r="H41" s="75"/>
      <c r="I41" s="75"/>
      <c r="J41" s="73"/>
      <c r="K41" s="120"/>
      <c r="L41" s="24"/>
      <c r="M41" s="84"/>
    </row>
    <row r="42" spans="1:13" ht="18.75">
      <c r="A42" s="84"/>
      <c r="B42" s="85"/>
      <c r="C42" s="73"/>
      <c r="D42" s="75"/>
      <c r="E42" s="75"/>
      <c r="F42" s="75"/>
      <c r="G42" s="75"/>
      <c r="H42" s="75"/>
      <c r="I42" s="75"/>
      <c r="J42" s="73"/>
      <c r="K42" s="120"/>
      <c r="L42" s="24"/>
      <c r="M42" s="84"/>
    </row>
    <row r="43" spans="1:13" ht="18.75">
      <c r="A43" s="84"/>
      <c r="B43" s="85"/>
      <c r="C43" s="73"/>
      <c r="D43" s="75"/>
      <c r="E43" s="75"/>
      <c r="F43" s="75"/>
      <c r="G43" s="75"/>
      <c r="H43" s="75"/>
      <c r="I43" s="75"/>
      <c r="J43" s="73"/>
      <c r="K43" s="120"/>
      <c r="L43" s="24"/>
      <c r="M43" s="84"/>
    </row>
    <row r="44" spans="1:13" ht="18.75">
      <c r="A44" s="84"/>
      <c r="B44" s="85"/>
      <c r="C44" s="73"/>
      <c r="D44" s="75"/>
      <c r="E44" s="75"/>
      <c r="F44" s="75"/>
      <c r="G44" s="75"/>
      <c r="H44" s="75"/>
      <c r="I44" s="75"/>
      <c r="J44" s="73"/>
      <c r="K44" s="120"/>
      <c r="L44" s="24"/>
      <c r="M44" s="84"/>
    </row>
    <row r="45" spans="1:13" ht="18.75">
      <c r="A45" s="84"/>
      <c r="B45" s="85"/>
      <c r="C45" s="73"/>
      <c r="D45" s="75"/>
      <c r="E45" s="75"/>
      <c r="F45" s="75"/>
      <c r="G45" s="75"/>
      <c r="H45" s="75"/>
      <c r="I45" s="75"/>
      <c r="J45" s="73"/>
      <c r="K45" s="120"/>
      <c r="L45" s="24"/>
      <c r="M45" s="84"/>
    </row>
    <row r="46" spans="1:13" ht="18.75">
      <c r="A46" s="84"/>
      <c r="B46" s="85"/>
      <c r="C46" s="73"/>
      <c r="D46" s="75"/>
      <c r="E46" s="75"/>
      <c r="F46" s="75"/>
      <c r="G46" s="75"/>
      <c r="H46" s="75"/>
      <c r="I46" s="75"/>
      <c r="J46" s="73"/>
      <c r="K46" s="120"/>
      <c r="L46" s="24"/>
      <c r="M46" s="84"/>
    </row>
    <row r="47" spans="1:13" ht="18.75">
      <c r="A47" s="84"/>
      <c r="B47" s="85"/>
      <c r="C47" s="73"/>
      <c r="D47" s="75"/>
      <c r="E47" s="75"/>
      <c r="F47" s="75"/>
      <c r="G47" s="75"/>
      <c r="H47" s="75"/>
      <c r="I47" s="75"/>
      <c r="J47" s="73"/>
      <c r="K47" s="120"/>
      <c r="L47" s="24"/>
      <c r="M47" s="84"/>
    </row>
    <row r="48" spans="1:13" ht="18.75">
      <c r="A48" s="84"/>
      <c r="B48" s="85"/>
      <c r="C48" s="73"/>
      <c r="D48" s="75"/>
      <c r="E48" s="75"/>
      <c r="F48" s="75"/>
      <c r="G48" s="75"/>
      <c r="H48" s="75"/>
      <c r="I48" s="75"/>
      <c r="J48" s="73"/>
      <c r="K48" s="120"/>
      <c r="L48" s="24"/>
      <c r="M48" s="84"/>
    </row>
    <row r="49" spans="1:13" ht="18.75">
      <c r="A49" s="84"/>
      <c r="B49" s="85"/>
      <c r="C49" s="73"/>
      <c r="D49" s="75"/>
      <c r="E49" s="75"/>
      <c r="F49" s="75"/>
      <c r="G49" s="75"/>
      <c r="H49" s="75"/>
      <c r="I49" s="75"/>
      <c r="J49" s="73"/>
      <c r="K49" s="120"/>
      <c r="L49" s="24"/>
      <c r="M49" s="84"/>
    </row>
    <row r="50" spans="1:13" ht="18.75">
      <c r="A50" s="84"/>
      <c r="B50" s="85"/>
      <c r="C50" s="73"/>
      <c r="D50" s="75"/>
      <c r="E50" s="75"/>
      <c r="F50" s="75"/>
      <c r="G50" s="75"/>
      <c r="H50" s="75"/>
      <c r="I50" s="75"/>
      <c r="J50" s="73"/>
      <c r="K50" s="120"/>
      <c r="L50" s="24"/>
      <c r="M50" s="84"/>
    </row>
    <row r="51" spans="1:13" ht="18.75">
      <c r="A51" s="84"/>
      <c r="B51" s="85"/>
      <c r="C51" s="86"/>
      <c r="D51" s="75"/>
      <c r="E51" s="75"/>
      <c r="F51" s="75"/>
      <c r="G51" s="75"/>
      <c r="H51" s="75"/>
      <c r="I51" s="75"/>
      <c r="J51" s="88"/>
      <c r="K51" s="120"/>
      <c r="L51" s="24"/>
      <c r="M51" s="84"/>
    </row>
    <row r="52" spans="1:13" ht="18.75">
      <c r="A52" s="84"/>
      <c r="B52" s="85"/>
      <c r="C52" s="73"/>
      <c r="D52" s="75"/>
      <c r="E52" s="75"/>
      <c r="F52" s="75"/>
      <c r="G52" s="75"/>
      <c r="H52" s="75"/>
      <c r="I52" s="75"/>
      <c r="J52" s="73"/>
      <c r="K52" s="120"/>
      <c r="L52" s="24"/>
      <c r="M52" s="84"/>
    </row>
    <row r="53" spans="1:13" ht="18.75">
      <c r="A53" s="84"/>
      <c r="B53" s="85"/>
      <c r="C53" s="73"/>
      <c r="D53" s="75"/>
      <c r="E53" s="75"/>
      <c r="F53" s="75"/>
      <c r="G53" s="75"/>
      <c r="H53" s="75"/>
      <c r="I53" s="75"/>
      <c r="J53" s="73"/>
      <c r="K53" s="120"/>
      <c r="L53" s="24"/>
      <c r="M53" s="84"/>
    </row>
    <row r="54" spans="1:13" ht="18.75">
      <c r="A54" s="84"/>
      <c r="B54" s="85"/>
      <c r="C54" s="86"/>
      <c r="D54" s="75"/>
      <c r="E54" s="75"/>
      <c r="F54" s="75"/>
      <c r="G54" s="75"/>
      <c r="H54" s="75"/>
      <c r="I54" s="75"/>
      <c r="J54" s="88"/>
      <c r="K54" s="120"/>
      <c r="L54" s="24"/>
      <c r="M54" s="84"/>
    </row>
    <row r="55" spans="1:13" ht="18.75">
      <c r="A55" s="84"/>
      <c r="B55" s="85"/>
      <c r="C55" s="73"/>
      <c r="D55" s="75"/>
      <c r="E55" s="75"/>
      <c r="F55" s="75"/>
      <c r="G55" s="75"/>
      <c r="H55" s="75"/>
      <c r="I55" s="75"/>
      <c r="J55" s="73"/>
      <c r="K55" s="120"/>
      <c r="L55" s="24"/>
      <c r="M55" s="84"/>
    </row>
    <row r="56" spans="1:13" ht="18.75">
      <c r="A56" s="84"/>
      <c r="B56" s="89"/>
      <c r="C56" s="73"/>
      <c r="D56" s="75"/>
      <c r="E56" s="75"/>
      <c r="F56" s="75"/>
      <c r="G56" s="75"/>
      <c r="H56" s="75"/>
      <c r="I56" s="75"/>
      <c r="J56" s="90"/>
      <c r="K56" s="120"/>
      <c r="L56" s="24"/>
      <c r="M56" s="84"/>
    </row>
    <row r="57" spans="1:13" ht="18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</row>
    <row r="58" spans="1:13" ht="18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</row>
    <row r="59" spans="1:13" ht="18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</row>
    <row r="60" spans="1:13" ht="18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</row>
  </sheetData>
  <mergeCells count="7">
    <mergeCell ref="J1:J2"/>
    <mergeCell ref="K1:K2"/>
    <mergeCell ref="L1:L2"/>
    <mergeCell ref="A1:A2"/>
    <mergeCell ref="B1:B2"/>
    <mergeCell ref="C1:C2"/>
    <mergeCell ref="D1:I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28.421875" style="1" bestFit="1" customWidth="1"/>
    <col min="2" max="2" width="12.00390625" style="1" bestFit="1" customWidth="1"/>
    <col min="3" max="9" width="9.140625" style="1" customWidth="1"/>
    <col min="10" max="10" width="15.8515625" style="1" bestFit="1" customWidth="1"/>
    <col min="11" max="16384" width="9.140625" style="1" customWidth="1"/>
  </cols>
  <sheetData>
    <row r="1" spans="1:10" ht="30" customHeight="1">
      <c r="A1" s="30" t="s">
        <v>31</v>
      </c>
      <c r="B1" s="31" t="s">
        <v>2</v>
      </c>
      <c r="C1" s="31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 t="s">
        <v>29</v>
      </c>
      <c r="J1" s="92" t="s">
        <v>32</v>
      </c>
    </row>
    <row r="2" spans="1:10" ht="20.25">
      <c r="A2" s="109" t="s">
        <v>37</v>
      </c>
      <c r="B2" s="48" t="s">
        <v>8</v>
      </c>
      <c r="C2" s="53">
        <v>253</v>
      </c>
      <c r="D2" s="48">
        <v>179</v>
      </c>
      <c r="E2" s="48">
        <v>173</v>
      </c>
      <c r="F2" s="48">
        <v>185</v>
      </c>
      <c r="G2" s="48">
        <v>188</v>
      </c>
      <c r="H2" s="53">
        <v>154</v>
      </c>
      <c r="I2" s="47">
        <v>0</v>
      </c>
      <c r="J2" s="110">
        <f>C2+H2+(I2*2)</f>
        <v>407</v>
      </c>
    </row>
    <row r="3" spans="1:10" ht="20.25">
      <c r="A3" s="109" t="s">
        <v>39</v>
      </c>
      <c r="B3" s="48" t="s">
        <v>8</v>
      </c>
      <c r="C3" s="48">
        <v>169</v>
      </c>
      <c r="D3" s="53">
        <v>146</v>
      </c>
      <c r="E3" s="48">
        <v>155</v>
      </c>
      <c r="F3" s="48">
        <v>160</v>
      </c>
      <c r="G3" s="53">
        <v>201</v>
      </c>
      <c r="H3" s="48">
        <v>154</v>
      </c>
      <c r="I3" s="49">
        <v>16</v>
      </c>
      <c r="J3" s="110">
        <f>D3+G3+(I3*2)</f>
        <v>379</v>
      </c>
    </row>
    <row r="4" spans="1:10" ht="20.25">
      <c r="A4" s="111" t="s">
        <v>35</v>
      </c>
      <c r="B4" s="49" t="s">
        <v>8</v>
      </c>
      <c r="C4" s="48">
        <v>160</v>
      </c>
      <c r="D4" s="48">
        <v>161</v>
      </c>
      <c r="E4" s="48">
        <v>204</v>
      </c>
      <c r="F4" s="48">
        <v>176</v>
      </c>
      <c r="G4" s="48">
        <v>179</v>
      </c>
      <c r="H4" s="48">
        <v>198</v>
      </c>
      <c r="I4" s="47">
        <v>7</v>
      </c>
      <c r="J4" s="110">
        <f>C4+E4+(I4*2)</f>
        <v>378</v>
      </c>
    </row>
    <row r="5" spans="1:10" ht="20.25">
      <c r="A5" s="112" t="s">
        <v>38</v>
      </c>
      <c r="B5" s="52" t="s">
        <v>8</v>
      </c>
      <c r="C5" s="54">
        <v>231</v>
      </c>
      <c r="D5" s="51">
        <v>169</v>
      </c>
      <c r="E5" s="51">
        <v>188</v>
      </c>
      <c r="F5" s="54">
        <v>125</v>
      </c>
      <c r="G5" s="51">
        <v>151</v>
      </c>
      <c r="H5" s="51">
        <v>156</v>
      </c>
      <c r="I5" s="50">
        <v>9</v>
      </c>
      <c r="J5" s="113">
        <f>F5+C5+(I5*2)</f>
        <v>374</v>
      </c>
    </row>
    <row r="6" spans="1:10" ht="20.25">
      <c r="A6" s="114" t="s">
        <v>41</v>
      </c>
      <c r="B6" s="51" t="s">
        <v>8</v>
      </c>
      <c r="C6" s="54">
        <v>189</v>
      </c>
      <c r="D6" s="51">
        <v>151</v>
      </c>
      <c r="E6" s="51">
        <v>171</v>
      </c>
      <c r="F6" s="54">
        <v>136</v>
      </c>
      <c r="G6" s="51">
        <v>161</v>
      </c>
      <c r="H6" s="51">
        <v>145</v>
      </c>
      <c r="I6" s="50">
        <v>9</v>
      </c>
      <c r="J6" s="113">
        <f>C6+F6+(I6*2)</f>
        <v>343</v>
      </c>
    </row>
    <row r="7" spans="1:10" ht="21" thickBot="1">
      <c r="A7" s="115" t="s">
        <v>53</v>
      </c>
      <c r="B7" s="116" t="s">
        <v>8</v>
      </c>
      <c r="C7" s="117">
        <v>177</v>
      </c>
      <c r="D7" s="117">
        <v>147</v>
      </c>
      <c r="E7" s="117">
        <v>168</v>
      </c>
      <c r="F7" s="117">
        <v>166</v>
      </c>
      <c r="G7" s="117">
        <v>146</v>
      </c>
      <c r="H7" s="117">
        <v>157</v>
      </c>
      <c r="I7" s="118">
        <v>5</v>
      </c>
      <c r="J7" s="119">
        <f>G7+C7</f>
        <v>323</v>
      </c>
    </row>
    <row r="8" spans="1:11" ht="20.25">
      <c r="A8" s="101"/>
      <c r="B8" s="102"/>
      <c r="C8" s="102"/>
      <c r="D8" s="103"/>
      <c r="E8" s="102"/>
      <c r="F8" s="102"/>
      <c r="G8" s="102"/>
      <c r="H8" s="103"/>
      <c r="I8" s="101"/>
      <c r="J8" s="104"/>
      <c r="K8" s="84"/>
    </row>
    <row r="9" spans="1:11" ht="20.25">
      <c r="A9" s="105"/>
      <c r="B9" s="106"/>
      <c r="C9" s="102"/>
      <c r="D9" s="102"/>
      <c r="E9" s="102"/>
      <c r="F9" s="103"/>
      <c r="G9" s="102"/>
      <c r="H9" s="103"/>
      <c r="I9" s="101"/>
      <c r="J9" s="104"/>
      <c r="K9" s="84"/>
    </row>
    <row r="10" spans="1:11" ht="20.25">
      <c r="A10" s="101"/>
      <c r="B10" s="102"/>
      <c r="C10" s="103"/>
      <c r="D10" s="102"/>
      <c r="E10" s="102"/>
      <c r="F10" s="102"/>
      <c r="G10" s="103"/>
      <c r="H10" s="102"/>
      <c r="I10" s="107"/>
      <c r="J10" s="104"/>
      <c r="K10" s="24"/>
    </row>
    <row r="11" spans="1:11" ht="20.25">
      <c r="A11" s="101"/>
      <c r="B11" s="102"/>
      <c r="C11" s="102"/>
      <c r="D11" s="103"/>
      <c r="E11" s="103"/>
      <c r="F11" s="102"/>
      <c r="G11" s="102"/>
      <c r="H11" s="102"/>
      <c r="I11" s="101"/>
      <c r="J11" s="104"/>
      <c r="K11" s="24"/>
    </row>
    <row r="12" spans="1:11" ht="20.25">
      <c r="A12" s="101"/>
      <c r="B12" s="108"/>
      <c r="C12" s="102"/>
      <c r="D12" s="103"/>
      <c r="E12" s="103"/>
      <c r="F12" s="102"/>
      <c r="G12" s="102"/>
      <c r="H12" s="102"/>
      <c r="I12" s="101"/>
      <c r="J12" s="104"/>
      <c r="K12" s="84"/>
    </row>
    <row r="13" spans="1:11" ht="20.25">
      <c r="A13" s="101"/>
      <c r="B13" s="108"/>
      <c r="C13" s="102"/>
      <c r="D13" s="103"/>
      <c r="E13" s="102"/>
      <c r="F13" s="102"/>
      <c r="G13" s="102"/>
      <c r="H13" s="103"/>
      <c r="I13" s="101"/>
      <c r="J13" s="104"/>
      <c r="K13" s="84"/>
    </row>
    <row r="14" spans="1:11" ht="18.75">
      <c r="A14" s="84"/>
      <c r="B14" s="84"/>
      <c r="C14" s="84"/>
      <c r="D14" s="84"/>
      <c r="E14" s="84"/>
      <c r="F14" s="84"/>
      <c r="G14" s="84"/>
      <c r="H14" s="84"/>
      <c r="I14" s="84"/>
      <c r="J14" s="83"/>
      <c r="K14" s="84"/>
    </row>
    <row r="15" spans="1:11" ht="18.75">
      <c r="A15" s="84"/>
      <c r="B15" s="84"/>
      <c r="C15" s="84"/>
      <c r="D15" s="84"/>
      <c r="E15" s="84"/>
      <c r="F15" s="84"/>
      <c r="G15" s="84"/>
      <c r="H15" s="84"/>
      <c r="I15" s="84"/>
      <c r="J15" s="83"/>
      <c r="K15" s="84"/>
    </row>
    <row r="16" spans="1:11" ht="18.75">
      <c r="A16" s="84"/>
      <c r="B16" s="84"/>
      <c r="C16" s="84"/>
      <c r="D16" s="84"/>
      <c r="E16" s="84"/>
      <c r="F16" s="84"/>
      <c r="G16" s="84"/>
      <c r="H16" s="84"/>
      <c r="I16" s="84"/>
      <c r="J16" s="83"/>
      <c r="K16" s="84"/>
    </row>
    <row r="17" spans="1:11" ht="18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</row>
    <row r="18" spans="1:11" ht="18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L13" sqref="L13"/>
    </sheetView>
  </sheetViews>
  <sheetFormatPr defaultColWidth="9.140625" defaultRowHeight="12.75"/>
  <cols>
    <col min="1" max="1" width="28.421875" style="1" bestFit="1" customWidth="1"/>
    <col min="2" max="2" width="12.00390625" style="1" bestFit="1" customWidth="1"/>
    <col min="3" max="9" width="9.140625" style="1" customWidth="1"/>
    <col min="10" max="10" width="15.8515625" style="2" bestFit="1" customWidth="1"/>
    <col min="11" max="16384" width="9.140625" style="1" customWidth="1"/>
  </cols>
  <sheetData>
    <row r="1" spans="1:11" ht="31.5" customHeight="1">
      <c r="A1" s="30" t="s">
        <v>31</v>
      </c>
      <c r="B1" s="31" t="s">
        <v>2</v>
      </c>
      <c r="C1" s="31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 t="s">
        <v>29</v>
      </c>
      <c r="J1" s="92" t="s">
        <v>30</v>
      </c>
      <c r="K1" s="23"/>
    </row>
    <row r="2" spans="1:11" ht="18.75">
      <c r="A2" s="77" t="s">
        <v>14</v>
      </c>
      <c r="B2" s="18" t="s">
        <v>8</v>
      </c>
      <c r="C2" s="13">
        <v>190</v>
      </c>
      <c r="D2" s="13">
        <v>159</v>
      </c>
      <c r="E2" s="13">
        <v>134</v>
      </c>
      <c r="F2" s="13">
        <v>173</v>
      </c>
      <c r="G2" s="13">
        <v>202</v>
      </c>
      <c r="H2" s="13">
        <v>162</v>
      </c>
      <c r="I2" s="19">
        <v>13</v>
      </c>
      <c r="J2" s="93">
        <f aca="true" t="shared" si="0" ref="J2:J13">G2+I2</f>
        <v>215</v>
      </c>
      <c r="K2" s="24">
        <v>19</v>
      </c>
    </row>
    <row r="3" spans="1:11" ht="18.75">
      <c r="A3" s="77" t="s">
        <v>47</v>
      </c>
      <c r="B3" s="18" t="s">
        <v>44</v>
      </c>
      <c r="C3" s="13">
        <v>190</v>
      </c>
      <c r="D3" s="13">
        <v>175</v>
      </c>
      <c r="E3" s="13">
        <v>200</v>
      </c>
      <c r="F3" s="13">
        <v>187</v>
      </c>
      <c r="G3" s="13">
        <v>201</v>
      </c>
      <c r="H3" s="13">
        <v>183</v>
      </c>
      <c r="I3" s="19">
        <v>3</v>
      </c>
      <c r="J3" s="93">
        <f t="shared" si="0"/>
        <v>204</v>
      </c>
      <c r="K3" s="24">
        <v>20</v>
      </c>
    </row>
    <row r="4" spans="1:11" ht="18.75">
      <c r="A4" s="77" t="s">
        <v>38</v>
      </c>
      <c r="B4" s="13" t="s">
        <v>8</v>
      </c>
      <c r="C4" s="13">
        <v>190</v>
      </c>
      <c r="D4" s="13">
        <v>136</v>
      </c>
      <c r="E4" s="13">
        <v>179</v>
      </c>
      <c r="F4" s="13">
        <v>146</v>
      </c>
      <c r="G4" s="13">
        <v>190</v>
      </c>
      <c r="H4" s="13">
        <v>193</v>
      </c>
      <c r="I4" s="26">
        <v>9</v>
      </c>
      <c r="J4" s="93">
        <f t="shared" si="0"/>
        <v>199</v>
      </c>
      <c r="K4" s="24">
        <v>21</v>
      </c>
    </row>
    <row r="5" spans="1:11" ht="18.75">
      <c r="A5" s="94" t="s">
        <v>40</v>
      </c>
      <c r="B5" s="17" t="s">
        <v>8</v>
      </c>
      <c r="C5" s="4">
        <v>164</v>
      </c>
      <c r="D5" s="4">
        <v>179</v>
      </c>
      <c r="E5" s="4">
        <v>162</v>
      </c>
      <c r="F5" s="4">
        <v>206</v>
      </c>
      <c r="G5" s="4">
        <v>182</v>
      </c>
      <c r="H5" s="4">
        <v>146</v>
      </c>
      <c r="I5" s="15">
        <v>12</v>
      </c>
      <c r="J5" s="95">
        <f t="shared" si="0"/>
        <v>194</v>
      </c>
      <c r="K5" s="23"/>
    </row>
    <row r="6" spans="1:11" ht="18.75">
      <c r="A6" s="94" t="s">
        <v>18</v>
      </c>
      <c r="B6" s="17" t="s">
        <v>8</v>
      </c>
      <c r="C6" s="4">
        <v>189</v>
      </c>
      <c r="D6" s="4">
        <v>138</v>
      </c>
      <c r="E6" s="4">
        <v>171</v>
      </c>
      <c r="F6" s="4">
        <v>164</v>
      </c>
      <c r="G6" s="4">
        <v>184</v>
      </c>
      <c r="H6" s="4">
        <v>158</v>
      </c>
      <c r="I6" s="15">
        <v>7</v>
      </c>
      <c r="J6" s="95">
        <f t="shared" si="0"/>
        <v>191</v>
      </c>
      <c r="K6" s="23"/>
    </row>
    <row r="7" spans="1:10" ht="18.75">
      <c r="A7" s="79" t="s">
        <v>26</v>
      </c>
      <c r="B7" s="10" t="s">
        <v>8</v>
      </c>
      <c r="C7" s="4">
        <v>156</v>
      </c>
      <c r="D7" s="4">
        <v>174</v>
      </c>
      <c r="E7" s="4">
        <v>168</v>
      </c>
      <c r="F7" s="4">
        <v>164</v>
      </c>
      <c r="G7" s="4">
        <v>173</v>
      </c>
      <c r="H7" s="4">
        <v>188</v>
      </c>
      <c r="I7" s="15">
        <v>16</v>
      </c>
      <c r="J7" s="95">
        <f t="shared" si="0"/>
        <v>189</v>
      </c>
    </row>
    <row r="8" spans="1:10" ht="18.75">
      <c r="A8" s="79" t="s">
        <v>37</v>
      </c>
      <c r="B8" s="4" t="s">
        <v>8</v>
      </c>
      <c r="C8" s="4">
        <v>253</v>
      </c>
      <c r="D8" s="4">
        <v>179</v>
      </c>
      <c r="E8" s="4">
        <v>173</v>
      </c>
      <c r="F8" s="4">
        <v>185</v>
      </c>
      <c r="G8" s="4">
        <v>188</v>
      </c>
      <c r="H8" s="4">
        <v>154</v>
      </c>
      <c r="I8" s="15">
        <v>0</v>
      </c>
      <c r="J8" s="95">
        <f t="shared" si="0"/>
        <v>188</v>
      </c>
    </row>
    <row r="9" spans="1:10" ht="18.75">
      <c r="A9" s="79" t="s">
        <v>46</v>
      </c>
      <c r="B9" s="10" t="s">
        <v>8</v>
      </c>
      <c r="C9" s="4">
        <v>127</v>
      </c>
      <c r="D9" s="4">
        <v>168</v>
      </c>
      <c r="E9" s="4">
        <v>156</v>
      </c>
      <c r="F9" s="4">
        <v>144</v>
      </c>
      <c r="G9" s="4">
        <v>178</v>
      </c>
      <c r="H9" s="4">
        <v>150</v>
      </c>
      <c r="I9" s="15">
        <v>9</v>
      </c>
      <c r="J9" s="95">
        <f t="shared" si="0"/>
        <v>187</v>
      </c>
    </row>
    <row r="10" spans="1:10" ht="18.75">
      <c r="A10" s="79" t="s">
        <v>45</v>
      </c>
      <c r="B10" s="10" t="s">
        <v>8</v>
      </c>
      <c r="C10" s="4">
        <v>206</v>
      </c>
      <c r="D10" s="4">
        <v>138</v>
      </c>
      <c r="E10" s="4">
        <v>191</v>
      </c>
      <c r="F10" s="4">
        <v>170</v>
      </c>
      <c r="G10" s="4">
        <v>163</v>
      </c>
      <c r="H10" s="4">
        <v>175</v>
      </c>
      <c r="I10" s="15">
        <v>11</v>
      </c>
      <c r="J10" s="95">
        <f t="shared" si="0"/>
        <v>174</v>
      </c>
    </row>
    <row r="11" spans="1:10" ht="18.75">
      <c r="A11" s="96" t="s">
        <v>52</v>
      </c>
      <c r="B11" s="17" t="s">
        <v>8</v>
      </c>
      <c r="C11" s="4">
        <v>181</v>
      </c>
      <c r="D11" s="4">
        <v>152</v>
      </c>
      <c r="E11" s="4">
        <v>148</v>
      </c>
      <c r="F11" s="4">
        <v>199</v>
      </c>
      <c r="G11" s="4">
        <v>167</v>
      </c>
      <c r="H11" s="4">
        <v>193</v>
      </c>
      <c r="I11" s="12">
        <v>5</v>
      </c>
      <c r="J11" s="95">
        <f t="shared" si="0"/>
        <v>172</v>
      </c>
    </row>
    <row r="12" spans="1:10" ht="18.75">
      <c r="A12" s="79" t="s">
        <v>28</v>
      </c>
      <c r="B12" s="4" t="s">
        <v>8</v>
      </c>
      <c r="C12" s="4">
        <v>137</v>
      </c>
      <c r="D12" s="4">
        <v>109</v>
      </c>
      <c r="E12" s="4">
        <v>145</v>
      </c>
      <c r="F12" s="4">
        <v>190</v>
      </c>
      <c r="G12" s="4">
        <v>118</v>
      </c>
      <c r="H12" s="4">
        <v>174</v>
      </c>
      <c r="I12" s="25">
        <v>15</v>
      </c>
      <c r="J12" s="95">
        <f t="shared" si="0"/>
        <v>133</v>
      </c>
    </row>
    <row r="13" spans="1:10" ht="19.5" thickBot="1">
      <c r="A13" s="97" t="s">
        <v>11</v>
      </c>
      <c r="B13" s="98" t="s">
        <v>8</v>
      </c>
      <c r="C13" s="82">
        <v>179</v>
      </c>
      <c r="D13" s="82">
        <v>173</v>
      </c>
      <c r="E13" s="82">
        <v>171</v>
      </c>
      <c r="F13" s="82">
        <v>193</v>
      </c>
      <c r="G13" s="82">
        <v>0</v>
      </c>
      <c r="H13" s="82">
        <v>0</v>
      </c>
      <c r="I13" s="99">
        <v>9</v>
      </c>
      <c r="J13" s="100">
        <f t="shared" si="0"/>
        <v>9</v>
      </c>
    </row>
    <row r="14" spans="1:11" ht="18.75">
      <c r="A14" s="73"/>
      <c r="B14" s="74"/>
      <c r="C14" s="75"/>
      <c r="D14" s="75"/>
      <c r="E14" s="75"/>
      <c r="F14" s="75"/>
      <c r="G14" s="75"/>
      <c r="H14" s="75"/>
      <c r="I14" s="73"/>
      <c r="J14" s="83"/>
      <c r="K14" s="84"/>
    </row>
    <row r="15" spans="1:11" ht="18.75">
      <c r="A15" s="73"/>
      <c r="B15" s="74"/>
      <c r="C15" s="75"/>
      <c r="D15" s="75"/>
      <c r="E15" s="75"/>
      <c r="F15" s="75"/>
      <c r="G15" s="75"/>
      <c r="H15" s="75"/>
      <c r="I15" s="73"/>
      <c r="J15" s="83"/>
      <c r="K15" s="84"/>
    </row>
    <row r="16" spans="1:11" ht="18.75">
      <c r="A16" s="73"/>
      <c r="B16" s="75"/>
      <c r="C16" s="75"/>
      <c r="D16" s="75"/>
      <c r="E16" s="75"/>
      <c r="F16" s="75"/>
      <c r="G16" s="75"/>
      <c r="H16" s="75"/>
      <c r="I16" s="73"/>
      <c r="J16" s="83"/>
      <c r="K16" s="84"/>
    </row>
    <row r="17" spans="1:11" ht="18.75">
      <c r="A17" s="73"/>
      <c r="B17" s="74"/>
      <c r="C17" s="75"/>
      <c r="D17" s="75"/>
      <c r="E17" s="75"/>
      <c r="F17" s="75"/>
      <c r="G17" s="75"/>
      <c r="H17" s="75"/>
      <c r="I17" s="73"/>
      <c r="J17" s="83"/>
      <c r="K17" s="84"/>
    </row>
    <row r="18" spans="1:11" ht="18.75">
      <c r="A18" s="73"/>
      <c r="B18" s="74"/>
      <c r="C18" s="75"/>
      <c r="D18" s="75"/>
      <c r="E18" s="75"/>
      <c r="F18" s="75"/>
      <c r="G18" s="75"/>
      <c r="H18" s="75"/>
      <c r="I18" s="73"/>
      <c r="J18" s="83"/>
      <c r="K18" s="84"/>
    </row>
    <row r="19" spans="1:11" ht="18.75">
      <c r="A19" s="85"/>
      <c r="B19" s="73"/>
      <c r="C19" s="75"/>
      <c r="D19" s="75"/>
      <c r="E19" s="75"/>
      <c r="F19" s="75"/>
      <c r="G19" s="75"/>
      <c r="H19" s="75"/>
      <c r="I19" s="73"/>
      <c r="J19" s="83"/>
      <c r="K19" s="84"/>
    </row>
    <row r="20" spans="1:11" ht="18.75">
      <c r="A20" s="85"/>
      <c r="B20" s="73"/>
      <c r="C20" s="75"/>
      <c r="D20" s="75"/>
      <c r="E20" s="75"/>
      <c r="F20" s="75"/>
      <c r="G20" s="75"/>
      <c r="H20" s="75"/>
      <c r="I20" s="73"/>
      <c r="J20" s="83"/>
      <c r="K20" s="84"/>
    </row>
    <row r="21" spans="1:11" ht="18.75">
      <c r="A21" s="73"/>
      <c r="B21" s="86"/>
      <c r="C21" s="75"/>
      <c r="D21" s="75"/>
      <c r="E21" s="75"/>
      <c r="F21" s="75"/>
      <c r="G21" s="75"/>
      <c r="H21" s="75"/>
      <c r="I21" s="87"/>
      <c r="J21" s="83"/>
      <c r="K21" s="84"/>
    </row>
    <row r="22" spans="1:11" ht="18.75">
      <c r="A22" s="73"/>
      <c r="B22" s="86"/>
      <c r="C22" s="75"/>
      <c r="D22" s="75"/>
      <c r="E22" s="75"/>
      <c r="F22" s="75"/>
      <c r="G22" s="75"/>
      <c r="H22" s="75"/>
      <c r="I22" s="73"/>
      <c r="J22" s="83"/>
      <c r="K22" s="84"/>
    </row>
    <row r="23" spans="1:11" ht="18.75">
      <c r="A23" s="85"/>
      <c r="B23" s="73"/>
      <c r="C23" s="75"/>
      <c r="D23" s="75"/>
      <c r="E23" s="75"/>
      <c r="F23" s="75"/>
      <c r="G23" s="75"/>
      <c r="H23" s="75"/>
      <c r="I23" s="73"/>
      <c r="J23" s="83"/>
      <c r="K23" s="84"/>
    </row>
    <row r="24" spans="1:11" ht="18.75">
      <c r="A24" s="73"/>
      <c r="B24" s="86"/>
      <c r="C24" s="75"/>
      <c r="D24" s="75"/>
      <c r="E24" s="75"/>
      <c r="F24" s="75"/>
      <c r="G24" s="75"/>
      <c r="H24" s="75"/>
      <c r="I24" s="88"/>
      <c r="J24" s="83"/>
      <c r="K24" s="84"/>
    </row>
    <row r="25" spans="1:11" ht="18.75">
      <c r="A25" s="73"/>
      <c r="B25" s="86"/>
      <c r="C25" s="75"/>
      <c r="D25" s="75"/>
      <c r="E25" s="75"/>
      <c r="F25" s="75"/>
      <c r="G25" s="75"/>
      <c r="H25" s="75"/>
      <c r="I25" s="73"/>
      <c r="J25" s="83"/>
      <c r="K25" s="84"/>
    </row>
    <row r="26" spans="1:11" ht="18.75">
      <c r="A26" s="89"/>
      <c r="B26" s="73"/>
      <c r="C26" s="75"/>
      <c r="D26" s="75"/>
      <c r="E26" s="75"/>
      <c r="F26" s="75"/>
      <c r="G26" s="75"/>
      <c r="H26" s="75"/>
      <c r="I26" s="90"/>
      <c r="J26" s="83"/>
      <c r="K26" s="84"/>
    </row>
    <row r="27" spans="1:11" ht="18">
      <c r="A27" s="84"/>
      <c r="B27" s="84"/>
      <c r="C27" s="84"/>
      <c r="D27" s="84"/>
      <c r="E27" s="84"/>
      <c r="F27" s="84"/>
      <c r="G27" s="84"/>
      <c r="H27" s="84"/>
      <c r="I27" s="84"/>
      <c r="J27" s="91"/>
      <c r="K27" s="8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I10" sqref="I10"/>
    </sheetView>
  </sheetViews>
  <sheetFormatPr defaultColWidth="9.140625" defaultRowHeight="12.75"/>
  <cols>
    <col min="1" max="1" width="9.140625" style="27" customWidth="1"/>
    <col min="2" max="2" width="30.421875" style="27" bestFit="1" customWidth="1"/>
    <col min="3" max="3" width="11.7109375" style="27" bestFit="1" customWidth="1"/>
    <col min="4" max="5" width="9.140625" style="27" customWidth="1"/>
    <col min="6" max="6" width="16.7109375" style="27" bestFit="1" customWidth="1"/>
    <col min="7" max="16384" width="9.140625" style="27" customWidth="1"/>
  </cols>
  <sheetData>
    <row r="1" ht="18.75" thickBot="1"/>
    <row r="2" spans="2:6" ht="18">
      <c r="B2" s="30" t="s">
        <v>31</v>
      </c>
      <c r="C2" s="31" t="s">
        <v>2</v>
      </c>
      <c r="D2" s="31" t="s">
        <v>54</v>
      </c>
      <c r="E2" s="31" t="s">
        <v>29</v>
      </c>
      <c r="F2" s="76" t="s">
        <v>55</v>
      </c>
    </row>
    <row r="3" spans="1:6" ht="18.75">
      <c r="A3" s="71"/>
      <c r="B3" s="77" t="s">
        <v>45</v>
      </c>
      <c r="C3" s="13"/>
      <c r="D3" s="13">
        <v>221</v>
      </c>
      <c r="E3" s="13">
        <v>11</v>
      </c>
      <c r="F3" s="78">
        <f aca="true" t="shared" si="0" ref="F3:F12">E3+D3</f>
        <v>232</v>
      </c>
    </row>
    <row r="4" spans="1:6" ht="18.75">
      <c r="A4" s="71"/>
      <c r="B4" s="77" t="s">
        <v>21</v>
      </c>
      <c r="C4" s="18"/>
      <c r="D4" s="13">
        <v>206</v>
      </c>
      <c r="E4" s="13">
        <v>17</v>
      </c>
      <c r="F4" s="78">
        <f t="shared" si="0"/>
        <v>223</v>
      </c>
    </row>
    <row r="5" spans="1:6" ht="18.75">
      <c r="A5" s="71"/>
      <c r="B5" s="77" t="s">
        <v>26</v>
      </c>
      <c r="C5" s="18"/>
      <c r="D5" s="13">
        <v>192</v>
      </c>
      <c r="E5" s="13">
        <v>16</v>
      </c>
      <c r="F5" s="78">
        <f t="shared" si="0"/>
        <v>208</v>
      </c>
    </row>
    <row r="6" spans="2:6" ht="18.75">
      <c r="B6" s="79" t="s">
        <v>52</v>
      </c>
      <c r="C6" s="10"/>
      <c r="D6" s="4">
        <v>202</v>
      </c>
      <c r="E6" s="4">
        <v>5</v>
      </c>
      <c r="F6" s="28">
        <f t="shared" si="0"/>
        <v>207</v>
      </c>
    </row>
    <row r="7" spans="2:6" ht="18.75">
      <c r="B7" s="79" t="s">
        <v>18</v>
      </c>
      <c r="C7" s="10"/>
      <c r="D7" s="4">
        <v>191</v>
      </c>
      <c r="E7" s="4">
        <v>7</v>
      </c>
      <c r="F7" s="28">
        <f t="shared" si="0"/>
        <v>198</v>
      </c>
    </row>
    <row r="8" spans="2:6" ht="18.75">
      <c r="B8" s="79" t="s">
        <v>40</v>
      </c>
      <c r="C8" s="4"/>
      <c r="D8" s="4">
        <v>185</v>
      </c>
      <c r="E8" s="4">
        <v>12</v>
      </c>
      <c r="F8" s="28">
        <f t="shared" si="0"/>
        <v>197</v>
      </c>
    </row>
    <row r="9" spans="2:6" ht="18.75">
      <c r="B9" s="79" t="s">
        <v>10</v>
      </c>
      <c r="C9" s="10"/>
      <c r="D9" s="4">
        <v>178</v>
      </c>
      <c r="E9" s="4">
        <v>8</v>
      </c>
      <c r="F9" s="28">
        <f t="shared" si="0"/>
        <v>186</v>
      </c>
    </row>
    <row r="10" spans="2:6" ht="18.75">
      <c r="B10" s="79" t="s">
        <v>13</v>
      </c>
      <c r="C10" s="4"/>
      <c r="D10" s="4">
        <v>164</v>
      </c>
      <c r="E10" s="4">
        <v>14</v>
      </c>
      <c r="F10" s="28">
        <f t="shared" si="0"/>
        <v>178</v>
      </c>
    </row>
    <row r="11" spans="2:6" ht="18.75">
      <c r="B11" s="79" t="s">
        <v>53</v>
      </c>
      <c r="C11" s="4"/>
      <c r="D11" s="4">
        <v>146</v>
      </c>
      <c r="E11" s="4">
        <v>5</v>
      </c>
      <c r="F11" s="28">
        <f t="shared" si="0"/>
        <v>151</v>
      </c>
    </row>
    <row r="12" spans="2:6" ht="19.5" thickBot="1">
      <c r="B12" s="80" t="s">
        <v>41</v>
      </c>
      <c r="C12" s="81"/>
      <c r="D12" s="82">
        <v>135</v>
      </c>
      <c r="E12" s="82">
        <v>9</v>
      </c>
      <c r="F12" s="29">
        <f t="shared" si="0"/>
        <v>144</v>
      </c>
    </row>
    <row r="13" spans="1:8" ht="18.75">
      <c r="A13" s="72"/>
      <c r="B13" s="73"/>
      <c r="C13" s="74"/>
      <c r="D13" s="75"/>
      <c r="E13" s="75"/>
      <c r="F13" s="72"/>
      <c r="G13" s="72"/>
      <c r="H13" s="72"/>
    </row>
    <row r="14" spans="1:8" ht="18.75">
      <c r="A14" s="72"/>
      <c r="B14" s="73"/>
      <c r="C14" s="75"/>
      <c r="D14" s="75"/>
      <c r="E14" s="75"/>
      <c r="F14" s="72"/>
      <c r="G14" s="72"/>
      <c r="H14" s="72"/>
    </row>
    <row r="15" spans="1:8" ht="18.75">
      <c r="A15" s="72"/>
      <c r="B15" s="73"/>
      <c r="C15" s="74"/>
      <c r="D15" s="75"/>
      <c r="E15" s="75"/>
      <c r="F15" s="72"/>
      <c r="G15" s="72"/>
      <c r="H15" s="72"/>
    </row>
    <row r="16" spans="1:8" ht="18.75">
      <c r="A16" s="72"/>
      <c r="B16" s="73"/>
      <c r="C16" s="75"/>
      <c r="D16" s="75"/>
      <c r="E16" s="75"/>
      <c r="F16" s="72"/>
      <c r="G16" s="72"/>
      <c r="H16" s="72"/>
    </row>
    <row r="17" spans="1:8" ht="18.75">
      <c r="A17" s="72"/>
      <c r="B17" s="73"/>
      <c r="C17" s="74"/>
      <c r="D17" s="75"/>
      <c r="E17" s="75"/>
      <c r="F17" s="72"/>
      <c r="G17" s="72"/>
      <c r="H17" s="72"/>
    </row>
    <row r="18" spans="1:8" ht="18.75">
      <c r="A18" s="72"/>
      <c r="B18" s="73"/>
      <c r="C18" s="75"/>
      <c r="D18" s="75"/>
      <c r="E18" s="75"/>
      <c r="F18" s="72"/>
      <c r="G18" s="72"/>
      <c r="H18" s="72"/>
    </row>
    <row r="19" spans="1:8" ht="18.75">
      <c r="A19" s="72"/>
      <c r="B19" s="73"/>
      <c r="C19" s="75"/>
      <c r="D19" s="75"/>
      <c r="E19" s="75"/>
      <c r="F19" s="72"/>
      <c r="G19" s="72"/>
      <c r="H19" s="7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P63"/>
  <sheetViews>
    <sheetView zoomScale="85" zoomScaleNormal="85" workbookViewId="0" topLeftCell="W1">
      <selection activeCell="Z28" sqref="Z28"/>
    </sheetView>
  </sheetViews>
  <sheetFormatPr defaultColWidth="9.140625" defaultRowHeight="12.75"/>
  <cols>
    <col min="1" max="2" width="9.140625" style="32" customWidth="1"/>
    <col min="3" max="3" width="30.421875" style="32" customWidth="1"/>
    <col min="4" max="4" width="21.8515625" style="32" customWidth="1"/>
    <col min="5" max="5" width="9.140625" style="32" customWidth="1"/>
    <col min="6" max="6" width="13.57421875" style="32" customWidth="1"/>
    <col min="7" max="7" width="9.140625" style="32" customWidth="1"/>
    <col min="8" max="8" width="18.28125" style="32" customWidth="1"/>
    <col min="9" max="9" width="9.140625" style="63" customWidth="1"/>
    <col min="10" max="10" width="28.7109375" style="63" bestFit="1" customWidth="1"/>
    <col min="11" max="14" width="9.140625" style="63" customWidth="1"/>
    <col min="15" max="16" width="9.140625" style="32" customWidth="1"/>
    <col min="17" max="17" width="9.140625" style="44" customWidth="1"/>
    <col min="18" max="18" width="9.140625" style="63" customWidth="1"/>
    <col min="19" max="19" width="22.421875" style="63" bestFit="1" customWidth="1"/>
    <col min="20" max="23" width="9.140625" style="63" customWidth="1"/>
    <col min="24" max="25" width="9.140625" style="32" customWidth="1"/>
    <col min="26" max="26" width="9.140625" style="44" customWidth="1"/>
    <col min="27" max="27" width="9.140625" style="63" customWidth="1"/>
    <col min="28" max="28" width="22.421875" style="63" bestFit="1" customWidth="1"/>
    <col min="29" max="36" width="9.140625" style="63" customWidth="1"/>
    <col min="37" max="37" width="22.421875" style="63" bestFit="1" customWidth="1"/>
    <col min="38" max="41" width="9.140625" style="63" customWidth="1"/>
    <col min="42" max="42" width="10.421875" style="63" bestFit="1" customWidth="1"/>
    <col min="43" max="16384" width="9.140625" style="32" customWidth="1"/>
  </cols>
  <sheetData>
    <row r="2" spans="2:41" ht="14.25">
      <c r="B2" s="151" t="s">
        <v>56</v>
      </c>
      <c r="C2" s="151"/>
      <c r="D2" s="151"/>
      <c r="E2" s="151"/>
      <c r="F2" s="151"/>
      <c r="G2" s="151"/>
      <c r="I2" s="150" t="s">
        <v>57</v>
      </c>
      <c r="J2" s="150"/>
      <c r="K2" s="150"/>
      <c r="L2" s="150"/>
      <c r="M2" s="150"/>
      <c r="N2" s="150"/>
      <c r="R2" s="150" t="s">
        <v>58</v>
      </c>
      <c r="S2" s="150"/>
      <c r="T2" s="150"/>
      <c r="U2" s="150"/>
      <c r="V2" s="150"/>
      <c r="W2" s="150"/>
      <c r="AA2" s="150" t="s">
        <v>59</v>
      </c>
      <c r="AB2" s="150"/>
      <c r="AC2" s="150"/>
      <c r="AD2" s="150"/>
      <c r="AE2" s="150"/>
      <c r="AF2" s="150"/>
      <c r="AJ2" s="150" t="s">
        <v>60</v>
      </c>
      <c r="AK2" s="150"/>
      <c r="AL2" s="150"/>
      <c r="AM2" s="150"/>
      <c r="AN2" s="150"/>
      <c r="AO2" s="150"/>
    </row>
    <row r="3" spans="2:41" ht="14.25">
      <c r="B3" s="151"/>
      <c r="C3" s="151"/>
      <c r="D3" s="151"/>
      <c r="E3" s="151"/>
      <c r="F3" s="151"/>
      <c r="G3" s="151"/>
      <c r="I3" s="150"/>
      <c r="J3" s="150"/>
      <c r="K3" s="150"/>
      <c r="L3" s="150"/>
      <c r="M3" s="150"/>
      <c r="N3" s="150"/>
      <c r="R3" s="150"/>
      <c r="S3" s="150"/>
      <c r="T3" s="150"/>
      <c r="U3" s="150"/>
      <c r="V3" s="150"/>
      <c r="W3" s="150"/>
      <c r="AA3" s="150"/>
      <c r="AB3" s="150"/>
      <c r="AC3" s="150"/>
      <c r="AD3" s="150"/>
      <c r="AE3" s="150"/>
      <c r="AF3" s="150"/>
      <c r="AJ3" s="150"/>
      <c r="AK3" s="150"/>
      <c r="AL3" s="150"/>
      <c r="AM3" s="150"/>
      <c r="AN3" s="150"/>
      <c r="AO3" s="150"/>
    </row>
    <row r="4" spans="2:41" ht="14.25">
      <c r="B4" s="151"/>
      <c r="C4" s="151"/>
      <c r="D4" s="151"/>
      <c r="E4" s="151"/>
      <c r="F4" s="151"/>
      <c r="G4" s="151"/>
      <c r="I4" s="150"/>
      <c r="J4" s="150"/>
      <c r="K4" s="150"/>
      <c r="L4" s="150"/>
      <c r="M4" s="150"/>
      <c r="N4" s="150"/>
      <c r="R4" s="150"/>
      <c r="S4" s="150"/>
      <c r="T4" s="150"/>
      <c r="U4" s="150"/>
      <c r="V4" s="150"/>
      <c r="W4" s="150"/>
      <c r="AA4" s="150"/>
      <c r="AB4" s="150"/>
      <c r="AC4" s="150"/>
      <c r="AD4" s="150"/>
      <c r="AE4" s="150"/>
      <c r="AF4" s="150"/>
      <c r="AJ4" s="150"/>
      <c r="AK4" s="150"/>
      <c r="AL4" s="150"/>
      <c r="AM4" s="150"/>
      <c r="AN4" s="150"/>
      <c r="AO4" s="150"/>
    </row>
    <row r="6" ht="14.25">
      <c r="B6" s="42"/>
    </row>
    <row r="7" ht="15" thickBot="1"/>
    <row r="8" spans="2:16" ht="14.25">
      <c r="B8" s="33"/>
      <c r="C8" s="34" t="s">
        <v>31</v>
      </c>
      <c r="D8" s="34">
        <v>1</v>
      </c>
      <c r="E8" s="34">
        <v>2</v>
      </c>
      <c r="F8" s="34" t="s">
        <v>29</v>
      </c>
      <c r="G8" s="35" t="s">
        <v>51</v>
      </c>
      <c r="I8" s="64"/>
      <c r="J8" s="65" t="s">
        <v>31</v>
      </c>
      <c r="K8" s="65">
        <v>1</v>
      </c>
      <c r="L8" s="65">
        <v>2</v>
      </c>
      <c r="M8" s="65" t="s">
        <v>29</v>
      </c>
      <c r="N8" s="66" t="s">
        <v>51</v>
      </c>
      <c r="O8" s="42"/>
      <c r="P8" s="42"/>
    </row>
    <row r="9" spans="2:16" ht="15" thickBot="1">
      <c r="B9" s="36">
        <v>9</v>
      </c>
      <c r="C9" s="37" t="str">
        <f>Квалификация!B11</f>
        <v>Андреев Андрей</v>
      </c>
      <c r="D9" s="37">
        <v>155</v>
      </c>
      <c r="E9" s="37">
        <v>192</v>
      </c>
      <c r="F9" s="37">
        <v>2</v>
      </c>
      <c r="G9" s="40">
        <f>F9*2+E9+D9</f>
        <v>351</v>
      </c>
      <c r="I9" s="67">
        <v>1</v>
      </c>
      <c r="J9" s="68" t="str">
        <f>Квалификация!B3</f>
        <v>Шилан Виталий</v>
      </c>
      <c r="K9" s="68">
        <v>187</v>
      </c>
      <c r="L9" s="68">
        <v>178</v>
      </c>
      <c r="M9" s="68">
        <v>3</v>
      </c>
      <c r="N9" s="62">
        <f>M9*2+L9+K9</f>
        <v>371</v>
      </c>
      <c r="O9" s="42"/>
      <c r="P9" s="42"/>
    </row>
    <row r="10" spans="2:23" ht="15" thickBot="1">
      <c r="B10" s="55">
        <v>24</v>
      </c>
      <c r="C10" s="56" t="str">
        <f>Desperado!B5</f>
        <v>Дячук Сергей</v>
      </c>
      <c r="D10" s="56">
        <v>179</v>
      </c>
      <c r="E10" s="56">
        <v>171</v>
      </c>
      <c r="F10" s="56">
        <v>16</v>
      </c>
      <c r="G10" s="57">
        <f>F10*2+E10+D10</f>
        <v>382</v>
      </c>
      <c r="I10" s="55">
        <v>24</v>
      </c>
      <c r="J10" s="56" t="s">
        <v>26</v>
      </c>
      <c r="K10" s="56">
        <v>180</v>
      </c>
      <c r="L10" s="56">
        <v>189</v>
      </c>
      <c r="M10" s="56">
        <v>16</v>
      </c>
      <c r="N10" s="57">
        <f>M10*2+L10+K10</f>
        <v>401</v>
      </c>
      <c r="O10" s="42"/>
      <c r="P10" s="42"/>
      <c r="R10" s="64"/>
      <c r="S10" s="65" t="s">
        <v>31</v>
      </c>
      <c r="T10" s="65">
        <v>1</v>
      </c>
      <c r="U10" s="65">
        <v>2</v>
      </c>
      <c r="V10" s="65" t="s">
        <v>29</v>
      </c>
      <c r="W10" s="66" t="s">
        <v>51</v>
      </c>
    </row>
    <row r="11" spans="18:23" ht="15" thickBot="1">
      <c r="R11" s="58">
        <v>3</v>
      </c>
      <c r="S11" s="59" t="s">
        <v>19</v>
      </c>
      <c r="T11" s="59">
        <v>198</v>
      </c>
      <c r="U11" s="59">
        <v>167</v>
      </c>
      <c r="V11" s="59">
        <v>8</v>
      </c>
      <c r="W11" s="139">
        <f>V11*2+U11+T11</f>
        <v>381</v>
      </c>
    </row>
    <row r="12" spans="2:23" ht="15" thickBot="1">
      <c r="B12" s="33"/>
      <c r="C12" s="34" t="s">
        <v>31</v>
      </c>
      <c r="D12" s="34">
        <v>1</v>
      </c>
      <c r="E12" s="34">
        <v>2</v>
      </c>
      <c r="F12" s="34" t="s">
        <v>29</v>
      </c>
      <c r="G12" s="35" t="s">
        <v>51</v>
      </c>
      <c r="I12" s="64"/>
      <c r="J12" s="65" t="s">
        <v>31</v>
      </c>
      <c r="K12" s="65">
        <v>1</v>
      </c>
      <c r="L12" s="65">
        <v>2</v>
      </c>
      <c r="M12" s="65" t="s">
        <v>29</v>
      </c>
      <c r="N12" s="66" t="s">
        <v>51</v>
      </c>
      <c r="O12" s="42"/>
      <c r="P12" s="42"/>
      <c r="R12" s="60">
        <v>24</v>
      </c>
      <c r="S12" s="61" t="s">
        <v>26</v>
      </c>
      <c r="T12" s="61">
        <v>131</v>
      </c>
      <c r="U12" s="61">
        <v>180</v>
      </c>
      <c r="V12" s="61">
        <v>16</v>
      </c>
      <c r="W12" s="62">
        <f>V12*2+U12+T12</f>
        <v>343</v>
      </c>
    </row>
    <row r="13" spans="2:16" ht="14.25" customHeight="1" thickBot="1">
      <c r="B13" s="58">
        <v>10</v>
      </c>
      <c r="C13" s="59" t="str">
        <f>Квалификация!B12</f>
        <v>Швец Виктор</v>
      </c>
      <c r="D13" s="59">
        <v>204</v>
      </c>
      <c r="E13" s="59">
        <v>184</v>
      </c>
      <c r="F13" s="59">
        <v>16</v>
      </c>
      <c r="G13" s="57">
        <f>F13*2+E13+D13</f>
        <v>420</v>
      </c>
      <c r="H13" s="41"/>
      <c r="I13" s="67">
        <v>2</v>
      </c>
      <c r="J13" s="68" t="str">
        <f>Квалификация!B4</f>
        <v>Мицык Федор</v>
      </c>
      <c r="K13" s="68">
        <v>191</v>
      </c>
      <c r="L13" s="68">
        <v>161</v>
      </c>
      <c r="M13" s="68">
        <v>14</v>
      </c>
      <c r="N13" s="62">
        <f>M13*2+L13+K13</f>
        <v>380</v>
      </c>
      <c r="O13" s="42"/>
      <c r="P13" s="42"/>
    </row>
    <row r="14" spans="2:16" ht="15" thickBot="1">
      <c r="B14" s="38">
        <v>23</v>
      </c>
      <c r="C14" s="39" t="str">
        <f>Desperado!B4</f>
        <v>Кононенко Лиля</v>
      </c>
      <c r="D14" s="39">
        <v>186</v>
      </c>
      <c r="E14" s="39">
        <v>156</v>
      </c>
      <c r="F14" s="39">
        <v>17</v>
      </c>
      <c r="G14" s="40">
        <f>F14*2+E14+D14</f>
        <v>376</v>
      </c>
      <c r="I14" s="55">
        <v>17</v>
      </c>
      <c r="J14" s="56" t="s">
        <v>39</v>
      </c>
      <c r="K14" s="56">
        <v>193</v>
      </c>
      <c r="L14" s="56">
        <v>160</v>
      </c>
      <c r="M14" s="56">
        <v>16</v>
      </c>
      <c r="N14" s="57">
        <f>M14*2+L14+K14</f>
        <v>385</v>
      </c>
      <c r="O14" s="42"/>
      <c r="P14" s="42"/>
    </row>
    <row r="15" ht="15" thickBot="1"/>
    <row r="16" spans="2:16" ht="14.25">
      <c r="B16" s="33"/>
      <c r="C16" s="34" t="s">
        <v>31</v>
      </c>
      <c r="D16" s="34">
        <v>1</v>
      </c>
      <c r="E16" s="34">
        <v>2</v>
      </c>
      <c r="F16" s="34" t="s">
        <v>29</v>
      </c>
      <c r="G16" s="35" t="s">
        <v>51</v>
      </c>
      <c r="I16" s="64"/>
      <c r="J16" s="65" t="s">
        <v>31</v>
      </c>
      <c r="K16" s="65">
        <v>1</v>
      </c>
      <c r="L16" s="65">
        <v>2</v>
      </c>
      <c r="M16" s="65" t="s">
        <v>29</v>
      </c>
      <c r="N16" s="66" t="s">
        <v>51</v>
      </c>
      <c r="O16" s="42"/>
      <c r="P16" s="42"/>
    </row>
    <row r="17" spans="2:16" ht="15" thickBot="1">
      <c r="B17" s="58">
        <v>11</v>
      </c>
      <c r="C17" s="59" t="str">
        <f>Квалификация!B13</f>
        <v>Гриник Юрий</v>
      </c>
      <c r="D17" s="59">
        <v>185</v>
      </c>
      <c r="E17" s="59">
        <v>209</v>
      </c>
      <c r="F17" s="59">
        <v>10</v>
      </c>
      <c r="G17" s="57">
        <f>F17*2+E17+D17</f>
        <v>414</v>
      </c>
      <c r="I17" s="58">
        <v>3</v>
      </c>
      <c r="J17" s="59" t="str">
        <f>Квалификация!B5</f>
        <v>Осередько Вячеслав</v>
      </c>
      <c r="K17" s="59">
        <v>257</v>
      </c>
      <c r="L17" s="59">
        <v>143</v>
      </c>
      <c r="M17" s="59">
        <v>8</v>
      </c>
      <c r="N17" s="57">
        <f>M17*2+L17+K17</f>
        <v>416</v>
      </c>
      <c r="O17" s="42"/>
      <c r="P17" s="42"/>
    </row>
    <row r="18" spans="2:23" ht="15" thickBot="1">
      <c r="B18" s="38">
        <v>22</v>
      </c>
      <c r="C18" s="39" t="str">
        <f>Desperado!B3</f>
        <v>Ковалев Сергей</v>
      </c>
      <c r="D18" s="39">
        <v>147</v>
      </c>
      <c r="E18" s="39">
        <v>210</v>
      </c>
      <c r="F18" s="39">
        <v>11</v>
      </c>
      <c r="G18" s="40">
        <f>F18*2+E18+D18</f>
        <v>379</v>
      </c>
      <c r="I18" s="67">
        <v>15</v>
      </c>
      <c r="J18" s="68" t="s">
        <v>25</v>
      </c>
      <c r="K18" s="68">
        <v>158</v>
      </c>
      <c r="L18" s="68">
        <v>170</v>
      </c>
      <c r="M18" s="68">
        <v>10</v>
      </c>
      <c r="N18" s="62">
        <f>M18*2+L18+K18</f>
        <v>348</v>
      </c>
      <c r="O18" s="42"/>
      <c r="P18" s="42"/>
      <c r="R18" s="64"/>
      <c r="S18" s="65" t="s">
        <v>31</v>
      </c>
      <c r="T18" s="65">
        <v>1</v>
      </c>
      <c r="U18" s="65">
        <v>2</v>
      </c>
      <c r="V18" s="65" t="s">
        <v>29</v>
      </c>
      <c r="W18" s="66" t="s">
        <v>51</v>
      </c>
    </row>
    <row r="19" spans="18:23" ht="15" thickBot="1">
      <c r="R19" s="58">
        <v>4</v>
      </c>
      <c r="S19" s="59" t="s">
        <v>33</v>
      </c>
      <c r="T19" s="59">
        <v>192</v>
      </c>
      <c r="U19" s="59">
        <v>188</v>
      </c>
      <c r="V19" s="59">
        <v>13</v>
      </c>
      <c r="W19" s="139">
        <f>V19*2+U19+T19</f>
        <v>406</v>
      </c>
    </row>
    <row r="20" spans="2:23" ht="15" thickBot="1">
      <c r="B20" s="33"/>
      <c r="C20" s="34" t="s">
        <v>31</v>
      </c>
      <c r="D20" s="34">
        <v>1</v>
      </c>
      <c r="E20" s="34">
        <v>2</v>
      </c>
      <c r="F20" s="34" t="s">
        <v>29</v>
      </c>
      <c r="G20" s="35" t="s">
        <v>51</v>
      </c>
      <c r="I20" s="64"/>
      <c r="J20" s="65" t="s">
        <v>31</v>
      </c>
      <c r="K20" s="65">
        <v>1</v>
      </c>
      <c r="L20" s="65">
        <v>2</v>
      </c>
      <c r="M20" s="65" t="s">
        <v>29</v>
      </c>
      <c r="N20" s="66" t="s">
        <v>51</v>
      </c>
      <c r="O20" s="42"/>
      <c r="P20" s="42"/>
      <c r="R20" s="60">
        <v>17</v>
      </c>
      <c r="S20" s="61" t="s">
        <v>39</v>
      </c>
      <c r="T20" s="61">
        <v>154</v>
      </c>
      <c r="U20" s="61">
        <v>161</v>
      </c>
      <c r="V20" s="61">
        <v>16</v>
      </c>
      <c r="W20" s="62">
        <f>V20*2+U20+T20</f>
        <v>347</v>
      </c>
    </row>
    <row r="21" spans="2:16" ht="15" thickBot="1">
      <c r="B21" s="58">
        <v>12</v>
      </c>
      <c r="C21" s="59" t="str">
        <f>Квалификация!B14</f>
        <v>Доля Владимир</v>
      </c>
      <c r="D21" s="59">
        <v>215</v>
      </c>
      <c r="E21" s="59">
        <v>206</v>
      </c>
      <c r="F21" s="59">
        <v>5</v>
      </c>
      <c r="G21" s="57">
        <f>F21*2+E21+D21</f>
        <v>431</v>
      </c>
      <c r="I21" s="58">
        <v>4</v>
      </c>
      <c r="J21" s="59" t="str">
        <f>Квалификация!B6</f>
        <v>Барчук Артем</v>
      </c>
      <c r="K21" s="59">
        <v>233</v>
      </c>
      <c r="L21" s="59">
        <v>184</v>
      </c>
      <c r="M21" s="59">
        <v>13</v>
      </c>
      <c r="N21" s="57">
        <f>M21*2+L21+K21</f>
        <v>443</v>
      </c>
      <c r="O21" s="42"/>
      <c r="P21" s="42"/>
    </row>
    <row r="22" spans="2:42" ht="15" thickBot="1">
      <c r="B22" s="38">
        <v>21</v>
      </c>
      <c r="C22" s="39" t="str">
        <f>Turbo!A4</f>
        <v>Гарапко Федор</v>
      </c>
      <c r="D22" s="39">
        <v>171</v>
      </c>
      <c r="E22" s="39">
        <v>157</v>
      </c>
      <c r="F22" s="39">
        <v>9</v>
      </c>
      <c r="G22" s="40">
        <f>F22*2+E22+D22</f>
        <v>346</v>
      </c>
      <c r="I22" s="67">
        <v>14</v>
      </c>
      <c r="J22" s="68" t="s">
        <v>11</v>
      </c>
      <c r="K22" s="68">
        <v>156</v>
      </c>
      <c r="L22" s="68">
        <v>213</v>
      </c>
      <c r="M22" s="68">
        <v>9</v>
      </c>
      <c r="N22" s="62">
        <f>M22*2+L22+K22</f>
        <v>387</v>
      </c>
      <c r="O22" s="42"/>
      <c r="P22" s="42"/>
      <c r="AA22" s="64"/>
      <c r="AB22" s="65" t="s">
        <v>31</v>
      </c>
      <c r="AC22" s="65">
        <v>1</v>
      </c>
      <c r="AD22" s="65">
        <v>2</v>
      </c>
      <c r="AE22" s="65" t="s">
        <v>29</v>
      </c>
      <c r="AF22" s="66" t="s">
        <v>51</v>
      </c>
      <c r="AJ22" s="64"/>
      <c r="AK22" s="65" t="s">
        <v>31</v>
      </c>
      <c r="AL22" s="65">
        <v>1</v>
      </c>
      <c r="AM22" s="65">
        <v>2</v>
      </c>
      <c r="AN22" s="65" t="s">
        <v>29</v>
      </c>
      <c r="AO22" s="65" t="s">
        <v>51</v>
      </c>
      <c r="AP22" s="66"/>
    </row>
    <row r="23" spans="27:42" ht="15" thickBot="1">
      <c r="AA23" s="58">
        <v>3</v>
      </c>
      <c r="AB23" s="59" t="s">
        <v>19</v>
      </c>
      <c r="AC23" s="59">
        <v>202</v>
      </c>
      <c r="AD23" s="59">
        <v>169</v>
      </c>
      <c r="AE23" s="59">
        <v>8</v>
      </c>
      <c r="AF23" s="139">
        <f>AE23*2+AD23+AC23</f>
        <v>387</v>
      </c>
      <c r="AJ23" s="58"/>
      <c r="AK23" s="59" t="s">
        <v>17</v>
      </c>
      <c r="AL23" s="59">
        <v>245</v>
      </c>
      <c r="AM23" s="59">
        <v>237</v>
      </c>
      <c r="AN23" s="59">
        <v>4</v>
      </c>
      <c r="AO23" s="59">
        <f>AN23*2+AM23+AL23</f>
        <v>490</v>
      </c>
      <c r="AP23" s="69" t="s">
        <v>63</v>
      </c>
    </row>
    <row r="24" spans="2:42" ht="15" thickBot="1">
      <c r="B24" s="33"/>
      <c r="C24" s="34" t="s">
        <v>31</v>
      </c>
      <c r="D24" s="34">
        <v>1</v>
      </c>
      <c r="E24" s="34">
        <v>2</v>
      </c>
      <c r="F24" s="34" t="s">
        <v>29</v>
      </c>
      <c r="G24" s="35" t="s">
        <v>51</v>
      </c>
      <c r="I24" s="64"/>
      <c r="J24" s="65" t="s">
        <v>31</v>
      </c>
      <c r="K24" s="65">
        <v>1</v>
      </c>
      <c r="L24" s="65">
        <v>2</v>
      </c>
      <c r="M24" s="65" t="s">
        <v>29</v>
      </c>
      <c r="N24" s="66" t="s">
        <v>51</v>
      </c>
      <c r="O24" s="42"/>
      <c r="P24" s="42"/>
      <c r="AA24" s="60">
        <v>10</v>
      </c>
      <c r="AB24" s="61" t="s">
        <v>9</v>
      </c>
      <c r="AC24" s="61">
        <v>167</v>
      </c>
      <c r="AD24" s="61">
        <v>158</v>
      </c>
      <c r="AE24" s="61">
        <v>16</v>
      </c>
      <c r="AF24" s="62">
        <f>AE24*2+AD24+AC24</f>
        <v>357</v>
      </c>
      <c r="AJ24" s="60"/>
      <c r="AK24" s="61" t="s">
        <v>19</v>
      </c>
      <c r="AL24" s="61">
        <v>255</v>
      </c>
      <c r="AM24" s="61">
        <v>201</v>
      </c>
      <c r="AN24" s="61">
        <v>8</v>
      </c>
      <c r="AO24" s="61">
        <f>AN24*2+AM24+AL24</f>
        <v>472</v>
      </c>
      <c r="AP24" s="62" t="s">
        <v>64</v>
      </c>
    </row>
    <row r="25" spans="2:16" ht="15" thickBot="1">
      <c r="B25" s="58">
        <v>13</v>
      </c>
      <c r="C25" s="59" t="str">
        <f>Квалификация!B15</f>
        <v>Дяков Александр</v>
      </c>
      <c r="D25" s="59">
        <v>224</v>
      </c>
      <c r="E25" s="59">
        <v>177</v>
      </c>
      <c r="F25" s="59">
        <v>9</v>
      </c>
      <c r="G25" s="57">
        <f>F25*2+E25+D25</f>
        <v>419</v>
      </c>
      <c r="I25" s="58">
        <v>5</v>
      </c>
      <c r="J25" s="59" t="str">
        <f>Квалификация!B7</f>
        <v>Кошелев Олег</v>
      </c>
      <c r="K25" s="59">
        <v>164</v>
      </c>
      <c r="L25" s="59">
        <v>182</v>
      </c>
      <c r="M25" s="59">
        <v>10</v>
      </c>
      <c r="N25" s="57">
        <f>M25*2+L25+K25</f>
        <v>366</v>
      </c>
      <c r="O25" s="42"/>
      <c r="P25" s="42"/>
    </row>
    <row r="26" spans="2:23" ht="15" thickBot="1">
      <c r="B26" s="60">
        <v>20</v>
      </c>
      <c r="C26" s="61" t="str">
        <f>Turbo!A3</f>
        <v>Шилкин Дмитрий </v>
      </c>
      <c r="D26" s="61">
        <v>157</v>
      </c>
      <c r="E26" s="61">
        <v>192</v>
      </c>
      <c r="F26" s="61">
        <v>3</v>
      </c>
      <c r="G26" s="62">
        <f>F26*2+E26+D26</f>
        <v>355</v>
      </c>
      <c r="I26" s="67">
        <v>13</v>
      </c>
      <c r="J26" s="68" t="s">
        <v>34</v>
      </c>
      <c r="K26" s="68">
        <v>176</v>
      </c>
      <c r="L26" s="68">
        <v>171</v>
      </c>
      <c r="M26" s="68">
        <v>9</v>
      </c>
      <c r="N26" s="62">
        <f>M26*2+L26+K26</f>
        <v>365</v>
      </c>
      <c r="O26" s="42"/>
      <c r="P26" s="42"/>
      <c r="R26" s="64"/>
      <c r="S26" s="65" t="s">
        <v>31</v>
      </c>
      <c r="T26" s="65">
        <v>1</v>
      </c>
      <c r="U26" s="65">
        <v>2</v>
      </c>
      <c r="V26" s="65" t="s">
        <v>29</v>
      </c>
      <c r="W26" s="66" t="s">
        <v>51</v>
      </c>
    </row>
    <row r="27" spans="18:23" ht="15" thickBot="1">
      <c r="R27" s="67">
        <v>5</v>
      </c>
      <c r="S27" s="68" t="s">
        <v>23</v>
      </c>
      <c r="T27" s="68">
        <v>185</v>
      </c>
      <c r="U27" s="68">
        <v>170</v>
      </c>
      <c r="V27" s="68">
        <v>10</v>
      </c>
      <c r="W27" s="62">
        <f>V27*2+U27+T27</f>
        <v>375</v>
      </c>
    </row>
    <row r="28" spans="2:23" ht="15" thickBot="1">
      <c r="B28" s="33"/>
      <c r="C28" s="34" t="s">
        <v>31</v>
      </c>
      <c r="D28" s="34">
        <v>1</v>
      </c>
      <c r="E28" s="34">
        <v>2</v>
      </c>
      <c r="F28" s="34" t="s">
        <v>29</v>
      </c>
      <c r="G28" s="35" t="s">
        <v>51</v>
      </c>
      <c r="I28" s="64"/>
      <c r="J28" s="65" t="s">
        <v>31</v>
      </c>
      <c r="K28" s="65">
        <v>1</v>
      </c>
      <c r="L28" s="65">
        <v>2</v>
      </c>
      <c r="M28" s="65" t="s">
        <v>29</v>
      </c>
      <c r="N28" s="66" t="s">
        <v>51</v>
      </c>
      <c r="O28" s="42"/>
      <c r="P28" s="42"/>
      <c r="R28" s="55">
        <v>10</v>
      </c>
      <c r="S28" s="56" t="s">
        <v>9</v>
      </c>
      <c r="T28" s="56">
        <v>158</v>
      </c>
      <c r="U28" s="56">
        <v>188</v>
      </c>
      <c r="V28" s="56">
        <v>16</v>
      </c>
      <c r="W28" s="57">
        <f>V28*2+U28+T28</f>
        <v>378</v>
      </c>
    </row>
    <row r="29" spans="2:16" ht="15" thickBot="1">
      <c r="B29" s="58">
        <v>14</v>
      </c>
      <c r="C29" s="59" t="str">
        <f>Квалификация!B16</f>
        <v>Шпаковский Геннадий</v>
      </c>
      <c r="D29" s="59">
        <v>162</v>
      </c>
      <c r="E29" s="59">
        <v>242</v>
      </c>
      <c r="F29" s="59">
        <v>9</v>
      </c>
      <c r="G29" s="57">
        <f>F29*2+E29+D29</f>
        <v>422</v>
      </c>
      <c r="I29" s="58">
        <v>6</v>
      </c>
      <c r="J29" s="59" t="str">
        <f>Квалификация!B8</f>
        <v>Панчук Петр</v>
      </c>
      <c r="K29" s="59">
        <v>186</v>
      </c>
      <c r="L29" s="59">
        <v>179</v>
      </c>
      <c r="M29" s="59">
        <v>4</v>
      </c>
      <c r="N29" s="57">
        <f>M29*2+L29+K29</f>
        <v>373</v>
      </c>
      <c r="O29" s="42"/>
      <c r="P29" s="42"/>
    </row>
    <row r="30" spans="2:42" ht="15" thickBot="1">
      <c r="B30" s="60">
        <v>19</v>
      </c>
      <c r="C30" s="61" t="str">
        <f>Turbo!A2</f>
        <v>Фоменко Сергей</v>
      </c>
      <c r="D30" s="61">
        <v>159</v>
      </c>
      <c r="E30" s="61">
        <v>222</v>
      </c>
      <c r="F30" s="61">
        <v>13</v>
      </c>
      <c r="G30" s="62">
        <f>F30*2+E30+D30</f>
        <v>407</v>
      </c>
      <c r="I30" s="67">
        <v>12</v>
      </c>
      <c r="J30" s="68" t="s">
        <v>50</v>
      </c>
      <c r="K30" s="68">
        <v>177</v>
      </c>
      <c r="L30" s="68">
        <v>180</v>
      </c>
      <c r="M30" s="68">
        <v>5</v>
      </c>
      <c r="N30" s="62">
        <f>M30*2+L30+K30</f>
        <v>367</v>
      </c>
      <c r="O30" s="42"/>
      <c r="P30" s="42"/>
      <c r="AA30" s="64"/>
      <c r="AB30" s="65" t="s">
        <v>31</v>
      </c>
      <c r="AC30" s="65">
        <v>1</v>
      </c>
      <c r="AD30" s="65">
        <v>2</v>
      </c>
      <c r="AE30" s="65" t="s">
        <v>29</v>
      </c>
      <c r="AF30" s="66" t="s">
        <v>51</v>
      </c>
      <c r="AJ30" s="68"/>
      <c r="AK30" s="68" t="s">
        <v>31</v>
      </c>
      <c r="AL30" s="68">
        <v>1</v>
      </c>
      <c r="AM30" s="68">
        <v>2</v>
      </c>
      <c r="AN30" s="68" t="s">
        <v>29</v>
      </c>
      <c r="AO30" s="68" t="s">
        <v>51</v>
      </c>
      <c r="AP30" s="68"/>
    </row>
    <row r="31" spans="27:42" ht="15" thickBot="1">
      <c r="AA31" s="67">
        <v>4</v>
      </c>
      <c r="AB31" s="68" t="s">
        <v>33</v>
      </c>
      <c r="AC31" s="68">
        <v>154</v>
      </c>
      <c r="AD31" s="68">
        <v>168</v>
      </c>
      <c r="AE31" s="68">
        <v>13</v>
      </c>
      <c r="AF31" s="62">
        <f>AE31*2+AD31+AC31</f>
        <v>348</v>
      </c>
      <c r="AJ31" s="59"/>
      <c r="AK31" s="59" t="s">
        <v>9</v>
      </c>
      <c r="AL31" s="59">
        <v>204</v>
      </c>
      <c r="AM31" s="59">
        <v>180</v>
      </c>
      <c r="AN31" s="59">
        <v>16</v>
      </c>
      <c r="AO31" s="59">
        <f>AN31*2+AM31+AL31</f>
        <v>416</v>
      </c>
      <c r="AP31" s="68" t="s">
        <v>65</v>
      </c>
    </row>
    <row r="32" spans="2:42" ht="15" thickBot="1">
      <c r="B32" s="33"/>
      <c r="C32" s="34" t="s">
        <v>31</v>
      </c>
      <c r="D32" s="34">
        <v>1</v>
      </c>
      <c r="E32" s="34">
        <v>2</v>
      </c>
      <c r="F32" s="34" t="s">
        <v>29</v>
      </c>
      <c r="G32" s="35" t="s">
        <v>51</v>
      </c>
      <c r="I32" s="64"/>
      <c r="J32" s="65" t="s">
        <v>31</v>
      </c>
      <c r="K32" s="65">
        <v>1</v>
      </c>
      <c r="L32" s="65">
        <v>2</v>
      </c>
      <c r="M32" s="65" t="s">
        <v>29</v>
      </c>
      <c r="N32" s="66" t="s">
        <v>51</v>
      </c>
      <c r="O32" s="42"/>
      <c r="P32" s="42"/>
      <c r="AA32" s="55">
        <v>6</v>
      </c>
      <c r="AB32" s="56" t="s">
        <v>17</v>
      </c>
      <c r="AC32" s="56">
        <v>173</v>
      </c>
      <c r="AD32" s="56">
        <v>191</v>
      </c>
      <c r="AE32" s="56">
        <v>4</v>
      </c>
      <c r="AF32" s="57">
        <f>AE32*2+AD32+AC32</f>
        <v>372</v>
      </c>
      <c r="AJ32" s="68"/>
      <c r="AK32" s="68" t="s">
        <v>33</v>
      </c>
      <c r="AL32" s="68">
        <v>201</v>
      </c>
      <c r="AM32" s="68">
        <v>188</v>
      </c>
      <c r="AN32" s="68">
        <v>13</v>
      </c>
      <c r="AO32" s="68">
        <f>AN32*2+AM32+AL32</f>
        <v>415</v>
      </c>
      <c r="AP32" s="68" t="s">
        <v>66</v>
      </c>
    </row>
    <row r="33" spans="2:42" ht="15" thickBot="1">
      <c r="B33" s="58">
        <v>15</v>
      </c>
      <c r="C33" s="59" t="s">
        <v>25</v>
      </c>
      <c r="D33" s="59">
        <v>179</v>
      </c>
      <c r="E33" s="59">
        <v>194</v>
      </c>
      <c r="F33" s="59">
        <v>10</v>
      </c>
      <c r="G33" s="57">
        <f>F33*2+E33+D33</f>
        <v>393</v>
      </c>
      <c r="I33" s="58">
        <v>7</v>
      </c>
      <c r="J33" s="59" t="str">
        <f>Квалификация!B9</f>
        <v>Дементьев Виктор</v>
      </c>
      <c r="K33" s="59">
        <v>186</v>
      </c>
      <c r="L33" s="59">
        <v>180</v>
      </c>
      <c r="M33" s="59">
        <v>10</v>
      </c>
      <c r="N33" s="57">
        <f>M33*2+L33+K33</f>
        <v>386</v>
      </c>
      <c r="O33" s="42"/>
      <c r="P33" s="42"/>
      <c r="AJ33" s="70"/>
      <c r="AK33" s="70"/>
      <c r="AL33" s="70"/>
      <c r="AM33" s="70"/>
      <c r="AN33" s="70"/>
      <c r="AO33" s="70"/>
      <c r="AP33" s="70"/>
    </row>
    <row r="34" spans="2:42" ht="15" thickBot="1">
      <c r="B34" s="38">
        <v>18</v>
      </c>
      <c r="C34" s="39" t="str">
        <f>'High-low'!A4</f>
        <v>Лымарь Сергей</v>
      </c>
      <c r="D34" s="39">
        <v>145</v>
      </c>
      <c r="E34" s="39">
        <v>137</v>
      </c>
      <c r="F34" s="39">
        <v>7</v>
      </c>
      <c r="G34" s="40">
        <f>F34*2+E34+D34</f>
        <v>296</v>
      </c>
      <c r="I34" s="67">
        <v>11</v>
      </c>
      <c r="J34" s="68" t="s">
        <v>20</v>
      </c>
      <c r="K34" s="68">
        <v>183</v>
      </c>
      <c r="L34" s="68">
        <v>167</v>
      </c>
      <c r="M34" s="68">
        <v>10</v>
      </c>
      <c r="N34" s="62">
        <f>M34*2+L34+K34</f>
        <v>370</v>
      </c>
      <c r="O34" s="42"/>
      <c r="P34" s="42"/>
      <c r="R34" s="64"/>
      <c r="S34" s="65" t="s">
        <v>31</v>
      </c>
      <c r="T34" s="65">
        <v>1</v>
      </c>
      <c r="U34" s="65">
        <v>2</v>
      </c>
      <c r="V34" s="65" t="s">
        <v>29</v>
      </c>
      <c r="W34" s="66" t="s">
        <v>51</v>
      </c>
      <c r="AJ34" s="70"/>
      <c r="AK34" s="70"/>
      <c r="AL34" s="70"/>
      <c r="AM34" s="70"/>
      <c r="AN34" s="70"/>
      <c r="AO34" s="70"/>
      <c r="AP34" s="70"/>
    </row>
    <row r="35" spans="18:42" ht="15" thickBot="1">
      <c r="R35" s="58">
        <v>6</v>
      </c>
      <c r="S35" s="59" t="s">
        <v>17</v>
      </c>
      <c r="T35" s="59">
        <v>187</v>
      </c>
      <c r="U35" s="59">
        <v>247</v>
      </c>
      <c r="V35" s="59">
        <v>4</v>
      </c>
      <c r="W35" s="57">
        <f>V35*2+U35+T35</f>
        <v>442</v>
      </c>
      <c r="AJ35" s="70"/>
      <c r="AK35" s="70"/>
      <c r="AL35" s="70"/>
      <c r="AM35" s="70"/>
      <c r="AN35" s="70"/>
      <c r="AO35" s="70"/>
      <c r="AP35" s="70"/>
    </row>
    <row r="36" spans="2:23" ht="15" thickBot="1">
      <c r="B36" s="33"/>
      <c r="C36" s="34" t="s">
        <v>31</v>
      </c>
      <c r="D36" s="34">
        <v>1</v>
      </c>
      <c r="E36" s="34">
        <v>2</v>
      </c>
      <c r="F36" s="34" t="s">
        <v>29</v>
      </c>
      <c r="G36" s="35" t="s">
        <v>51</v>
      </c>
      <c r="I36" s="64"/>
      <c r="J36" s="65" t="s">
        <v>31</v>
      </c>
      <c r="K36" s="65">
        <v>1</v>
      </c>
      <c r="L36" s="65">
        <v>2</v>
      </c>
      <c r="M36" s="65" t="s">
        <v>29</v>
      </c>
      <c r="N36" s="66" t="s">
        <v>51</v>
      </c>
      <c r="O36" s="42"/>
      <c r="P36" s="42"/>
      <c r="R36" s="60">
        <v>7</v>
      </c>
      <c r="S36" s="61" t="s">
        <v>36</v>
      </c>
      <c r="T36" s="61">
        <v>192</v>
      </c>
      <c r="U36" s="61">
        <v>160</v>
      </c>
      <c r="V36" s="61">
        <v>10</v>
      </c>
      <c r="W36" s="62">
        <f>V36*2+U36+T36</f>
        <v>372</v>
      </c>
    </row>
    <row r="37" spans="1:16" ht="15" thickBot="1">
      <c r="A37" s="43"/>
      <c r="B37" s="36">
        <v>16</v>
      </c>
      <c r="C37" s="37" t="str">
        <f>'High-low'!A2</f>
        <v>Гарапко Василий</v>
      </c>
      <c r="D37" s="37">
        <v>203</v>
      </c>
      <c r="E37" s="37">
        <v>154</v>
      </c>
      <c r="F37" s="37">
        <v>0</v>
      </c>
      <c r="G37" s="40">
        <f>F37*2+E37+D37</f>
        <v>357</v>
      </c>
      <c r="I37" s="67">
        <v>8</v>
      </c>
      <c r="J37" s="68" t="str">
        <f>Квалификация!B10</f>
        <v>Горбенко Федор</v>
      </c>
      <c r="K37" s="68">
        <v>193</v>
      </c>
      <c r="L37" s="68">
        <v>166</v>
      </c>
      <c r="M37" s="68">
        <v>12</v>
      </c>
      <c r="N37" s="62">
        <f>M37*2+L37+K37</f>
        <v>383</v>
      </c>
      <c r="O37" s="42"/>
      <c r="P37" s="42"/>
    </row>
    <row r="38" spans="2:16" ht="15" thickBot="1">
      <c r="B38" s="55">
        <v>17</v>
      </c>
      <c r="C38" s="56" t="str">
        <f>'High-low'!A3</f>
        <v>Сакара Сергей</v>
      </c>
      <c r="D38" s="56">
        <v>174</v>
      </c>
      <c r="E38" s="56">
        <v>166</v>
      </c>
      <c r="F38" s="56">
        <v>16</v>
      </c>
      <c r="G38" s="57">
        <f>F38*2+E38+D38</f>
        <v>372</v>
      </c>
      <c r="I38" s="58">
        <v>10</v>
      </c>
      <c r="J38" s="59" t="s">
        <v>9</v>
      </c>
      <c r="K38" s="59">
        <v>181</v>
      </c>
      <c r="L38" s="59">
        <v>188</v>
      </c>
      <c r="M38" s="59">
        <v>16</v>
      </c>
      <c r="N38" s="57">
        <f>M38*2+L38+K38</f>
        <v>401</v>
      </c>
      <c r="O38" s="42"/>
      <c r="P38" s="42"/>
    </row>
    <row r="42" spans="7:16" ht="14.25">
      <c r="G42" s="70"/>
      <c r="H42" s="70"/>
      <c r="I42" s="70"/>
      <c r="J42" s="70"/>
      <c r="K42" s="70"/>
      <c r="L42" s="70"/>
      <c r="M42" s="70"/>
      <c r="N42" s="70"/>
      <c r="O42" s="70"/>
      <c r="P42" s="70"/>
    </row>
    <row r="43" spans="9:15" ht="14.25">
      <c r="I43" s="140"/>
      <c r="J43" s="140"/>
      <c r="K43" s="140"/>
      <c r="L43" s="140"/>
      <c r="M43" s="140"/>
      <c r="N43" s="140"/>
      <c r="O43" s="140"/>
    </row>
    <row r="44" spans="1:15" ht="15" thickBot="1">
      <c r="A44" s="32">
        <v>5</v>
      </c>
      <c r="B44" s="60">
        <v>5</v>
      </c>
      <c r="C44" s="61" t="s">
        <v>23</v>
      </c>
      <c r="D44" s="61">
        <v>185</v>
      </c>
      <c r="E44" s="61">
        <v>170</v>
      </c>
      <c r="F44" s="61">
        <v>10</v>
      </c>
      <c r="G44" s="62">
        <v>375</v>
      </c>
      <c r="H44" s="32">
        <v>550</v>
      </c>
      <c r="I44" s="140"/>
      <c r="J44" s="140"/>
      <c r="K44" s="140"/>
      <c r="L44" s="140"/>
      <c r="M44" s="140"/>
      <c r="N44" s="140"/>
      <c r="O44" s="140"/>
    </row>
    <row r="45" spans="1:15" ht="15" thickBot="1">
      <c r="A45" s="32">
        <v>6</v>
      </c>
      <c r="B45" s="60">
        <v>7</v>
      </c>
      <c r="C45" s="61" t="s">
        <v>36</v>
      </c>
      <c r="D45" s="61">
        <v>192</v>
      </c>
      <c r="E45" s="61">
        <v>160</v>
      </c>
      <c r="F45" s="61">
        <v>10</v>
      </c>
      <c r="G45" s="62">
        <v>372</v>
      </c>
      <c r="H45" s="32">
        <v>550</v>
      </c>
      <c r="I45" s="140"/>
      <c r="J45" s="140"/>
      <c r="K45" s="140"/>
      <c r="L45" s="140"/>
      <c r="M45" s="140"/>
      <c r="N45" s="140"/>
      <c r="O45" s="140"/>
    </row>
    <row r="46" spans="1:15" ht="15" thickBot="1">
      <c r="A46" s="32">
        <v>7</v>
      </c>
      <c r="B46" s="67">
        <v>17</v>
      </c>
      <c r="C46" s="68" t="s">
        <v>39</v>
      </c>
      <c r="D46" s="68">
        <v>154</v>
      </c>
      <c r="E46" s="68">
        <v>161</v>
      </c>
      <c r="F46" s="68">
        <v>16</v>
      </c>
      <c r="G46" s="62">
        <v>347</v>
      </c>
      <c r="H46" s="32">
        <v>550</v>
      </c>
      <c r="I46" s="140"/>
      <c r="J46" s="140"/>
      <c r="K46" s="140"/>
      <c r="L46" s="140"/>
      <c r="M46" s="140"/>
      <c r="N46" s="140"/>
      <c r="O46" s="140"/>
    </row>
    <row r="47" spans="1:15" ht="15" thickBot="1">
      <c r="A47" s="32">
        <v>8</v>
      </c>
      <c r="B47" s="60">
        <v>24</v>
      </c>
      <c r="C47" s="61" t="s">
        <v>26</v>
      </c>
      <c r="D47" s="61">
        <v>131</v>
      </c>
      <c r="E47" s="61">
        <v>180</v>
      </c>
      <c r="F47" s="61">
        <v>16</v>
      </c>
      <c r="G47" s="62">
        <v>343</v>
      </c>
      <c r="H47" s="32">
        <v>550</v>
      </c>
      <c r="I47" s="140"/>
      <c r="J47" s="140"/>
      <c r="K47" s="140"/>
      <c r="L47" s="140"/>
      <c r="M47" s="140"/>
      <c r="N47" s="140"/>
      <c r="O47" s="140"/>
    </row>
    <row r="48" spans="1:15" ht="15" thickBot="1">
      <c r="A48" s="32">
        <v>9</v>
      </c>
      <c r="B48" s="67">
        <v>1</v>
      </c>
      <c r="C48" s="68" t="s">
        <v>7</v>
      </c>
      <c r="D48" s="68">
        <v>187</v>
      </c>
      <c r="E48" s="68">
        <v>178</v>
      </c>
      <c r="F48" s="68">
        <v>3</v>
      </c>
      <c r="G48" s="62">
        <f>F48*2+E48+D48</f>
        <v>371</v>
      </c>
      <c r="H48" s="32">
        <v>350</v>
      </c>
      <c r="I48" s="140"/>
      <c r="J48" s="140"/>
      <c r="K48" s="140"/>
      <c r="L48" s="140"/>
      <c r="M48" s="140"/>
      <c r="N48" s="140"/>
      <c r="O48" s="140"/>
    </row>
    <row r="49" spans="1:15" ht="15" thickBot="1">
      <c r="A49" s="32">
        <v>10</v>
      </c>
      <c r="B49" s="67">
        <v>2</v>
      </c>
      <c r="C49" s="68" t="s">
        <v>27</v>
      </c>
      <c r="D49" s="68">
        <v>191</v>
      </c>
      <c r="E49" s="68">
        <v>161</v>
      </c>
      <c r="F49" s="68">
        <v>14</v>
      </c>
      <c r="G49" s="62">
        <v>380</v>
      </c>
      <c r="H49" s="32">
        <v>350</v>
      </c>
      <c r="I49" s="140"/>
      <c r="J49" s="140"/>
      <c r="K49" s="140"/>
      <c r="L49" s="140"/>
      <c r="M49" s="140"/>
      <c r="N49" s="140"/>
      <c r="O49" s="140"/>
    </row>
    <row r="50" spans="1:15" ht="15" thickBot="1">
      <c r="A50" s="32">
        <v>11</v>
      </c>
      <c r="B50" s="67">
        <v>8</v>
      </c>
      <c r="C50" s="68" t="s">
        <v>48</v>
      </c>
      <c r="D50" s="68">
        <v>193</v>
      </c>
      <c r="E50" s="68">
        <v>166</v>
      </c>
      <c r="F50" s="68">
        <v>12</v>
      </c>
      <c r="G50" s="62">
        <v>383</v>
      </c>
      <c r="H50" s="32">
        <v>350</v>
      </c>
      <c r="I50" s="140"/>
      <c r="J50" s="140"/>
      <c r="K50" s="140"/>
      <c r="L50" s="140"/>
      <c r="M50" s="140"/>
      <c r="N50" s="140"/>
      <c r="O50" s="140"/>
    </row>
    <row r="51" spans="1:15" ht="15" thickBot="1">
      <c r="A51" s="32">
        <v>12</v>
      </c>
      <c r="B51" s="67">
        <v>11</v>
      </c>
      <c r="C51" s="68" t="s">
        <v>20</v>
      </c>
      <c r="D51" s="68">
        <v>183</v>
      </c>
      <c r="E51" s="68">
        <v>167</v>
      </c>
      <c r="F51" s="68">
        <v>10</v>
      </c>
      <c r="G51" s="62">
        <f>F51*2+E51+D51</f>
        <v>370</v>
      </c>
      <c r="H51" s="32">
        <v>350</v>
      </c>
      <c r="I51" s="140"/>
      <c r="J51" s="140"/>
      <c r="K51" s="140"/>
      <c r="L51" s="140"/>
      <c r="M51" s="140"/>
      <c r="N51" s="140"/>
      <c r="O51" s="140"/>
    </row>
    <row r="52" spans="1:8" ht="15" thickBot="1">
      <c r="A52" s="32">
        <v>13</v>
      </c>
      <c r="B52" s="67">
        <v>12</v>
      </c>
      <c r="C52" s="68" t="s">
        <v>50</v>
      </c>
      <c r="D52" s="68">
        <v>177</v>
      </c>
      <c r="E52" s="68">
        <v>180</v>
      </c>
      <c r="F52" s="68">
        <v>5</v>
      </c>
      <c r="G52" s="62">
        <f>F52*2+E52+D52</f>
        <v>367</v>
      </c>
      <c r="H52" s="32">
        <v>150</v>
      </c>
    </row>
    <row r="53" spans="1:8" ht="15" thickBot="1">
      <c r="A53" s="32">
        <v>14</v>
      </c>
      <c r="B53" s="67">
        <v>13</v>
      </c>
      <c r="C53" s="68" t="s">
        <v>34</v>
      </c>
      <c r="D53" s="68">
        <v>176</v>
      </c>
      <c r="E53" s="68">
        <v>171</v>
      </c>
      <c r="F53" s="68">
        <v>9</v>
      </c>
      <c r="G53" s="62">
        <f>F53*2+E53+D53</f>
        <v>365</v>
      </c>
      <c r="H53" s="32">
        <v>150</v>
      </c>
    </row>
    <row r="54" spans="1:8" ht="15" thickBot="1">
      <c r="A54" s="32">
        <v>15</v>
      </c>
      <c r="B54" s="67">
        <v>14</v>
      </c>
      <c r="C54" s="68" t="s">
        <v>11</v>
      </c>
      <c r="D54" s="68">
        <v>156</v>
      </c>
      <c r="E54" s="68">
        <v>213</v>
      </c>
      <c r="F54" s="68">
        <v>9</v>
      </c>
      <c r="G54" s="62">
        <f>F54*2+E54+D54</f>
        <v>387</v>
      </c>
      <c r="H54" s="32">
        <v>150</v>
      </c>
    </row>
    <row r="55" spans="1:8" ht="15" thickBot="1">
      <c r="A55" s="32">
        <v>16</v>
      </c>
      <c r="B55" s="67">
        <v>15</v>
      </c>
      <c r="C55" s="68" t="s">
        <v>25</v>
      </c>
      <c r="D55" s="68">
        <v>158</v>
      </c>
      <c r="E55" s="68">
        <v>170</v>
      </c>
      <c r="F55" s="68">
        <v>10</v>
      </c>
      <c r="G55" s="62">
        <f>F55*2+E55+D55</f>
        <v>348</v>
      </c>
      <c r="H55" s="32">
        <v>150</v>
      </c>
    </row>
    <row r="56" spans="1:8" ht="14.25">
      <c r="A56" s="32">
        <v>17</v>
      </c>
      <c r="B56" s="130">
        <v>9</v>
      </c>
      <c r="C56" s="131" t="s">
        <v>49</v>
      </c>
      <c r="D56" s="131">
        <v>155</v>
      </c>
      <c r="E56" s="131">
        <v>192</v>
      </c>
      <c r="F56" s="131">
        <v>2</v>
      </c>
      <c r="G56" s="132">
        <v>351</v>
      </c>
      <c r="H56" s="32" t="s">
        <v>62</v>
      </c>
    </row>
    <row r="57" spans="1:8" ht="14.25">
      <c r="A57" s="32">
        <v>18</v>
      </c>
      <c r="B57" s="133">
        <v>16</v>
      </c>
      <c r="C57" s="134" t="s">
        <v>37</v>
      </c>
      <c r="D57" s="134">
        <v>203</v>
      </c>
      <c r="E57" s="134">
        <v>154</v>
      </c>
      <c r="F57" s="134">
        <v>0</v>
      </c>
      <c r="G57" s="135">
        <v>357</v>
      </c>
      <c r="H57" s="32" t="s">
        <v>62</v>
      </c>
    </row>
    <row r="58" spans="1:8" ht="14.25">
      <c r="A58" s="32">
        <v>19</v>
      </c>
      <c r="B58" s="133">
        <v>18</v>
      </c>
      <c r="C58" s="134" t="s">
        <v>35</v>
      </c>
      <c r="D58" s="134">
        <v>145</v>
      </c>
      <c r="E58" s="134">
        <v>137</v>
      </c>
      <c r="F58" s="134">
        <v>7</v>
      </c>
      <c r="G58" s="135">
        <v>296</v>
      </c>
      <c r="H58" s="32" t="s">
        <v>62</v>
      </c>
    </row>
    <row r="59" spans="1:8" ht="14.25">
      <c r="A59" s="32">
        <v>20</v>
      </c>
      <c r="B59" s="133">
        <v>19</v>
      </c>
      <c r="C59" s="134" t="s">
        <v>14</v>
      </c>
      <c r="D59" s="134">
        <v>159</v>
      </c>
      <c r="E59" s="134">
        <v>222</v>
      </c>
      <c r="F59" s="134">
        <v>13</v>
      </c>
      <c r="G59" s="135">
        <v>407</v>
      </c>
      <c r="H59" s="32" t="s">
        <v>62</v>
      </c>
    </row>
    <row r="60" spans="1:8" ht="14.25">
      <c r="A60" s="32">
        <v>21</v>
      </c>
      <c r="B60" s="133">
        <v>20</v>
      </c>
      <c r="C60" s="134" t="s">
        <v>47</v>
      </c>
      <c r="D60" s="134">
        <v>157</v>
      </c>
      <c r="E60" s="134">
        <v>192</v>
      </c>
      <c r="F60" s="134">
        <v>3</v>
      </c>
      <c r="G60" s="135">
        <v>355</v>
      </c>
      <c r="H60" s="32" t="s">
        <v>61</v>
      </c>
    </row>
    <row r="61" spans="1:8" ht="14.25">
      <c r="A61" s="32">
        <v>22</v>
      </c>
      <c r="B61" s="133">
        <v>21</v>
      </c>
      <c r="C61" s="134" t="s">
        <v>38</v>
      </c>
      <c r="D61" s="134">
        <v>171</v>
      </c>
      <c r="E61" s="134">
        <v>157</v>
      </c>
      <c r="F61" s="134">
        <v>9</v>
      </c>
      <c r="G61" s="135">
        <v>346</v>
      </c>
      <c r="H61" s="32" t="s">
        <v>61</v>
      </c>
    </row>
    <row r="62" spans="1:8" ht="14.25">
      <c r="A62" s="32">
        <v>23</v>
      </c>
      <c r="B62" s="133">
        <v>22</v>
      </c>
      <c r="C62" s="134" t="s">
        <v>45</v>
      </c>
      <c r="D62" s="134">
        <v>147</v>
      </c>
      <c r="E62" s="134">
        <v>210</v>
      </c>
      <c r="F62" s="134">
        <v>11</v>
      </c>
      <c r="G62" s="135">
        <v>379</v>
      </c>
      <c r="H62" s="32" t="s">
        <v>61</v>
      </c>
    </row>
    <row r="63" spans="1:8" ht="15" thickBot="1">
      <c r="A63" s="32">
        <v>24</v>
      </c>
      <c r="B63" s="136">
        <v>23</v>
      </c>
      <c r="C63" s="137" t="s">
        <v>21</v>
      </c>
      <c r="D63" s="137">
        <v>186</v>
      </c>
      <c r="E63" s="137">
        <v>156</v>
      </c>
      <c r="F63" s="137">
        <v>17</v>
      </c>
      <c r="G63" s="138">
        <v>376</v>
      </c>
      <c r="H63" s="32" t="s">
        <v>61</v>
      </c>
    </row>
  </sheetData>
  <mergeCells count="5">
    <mergeCell ref="AJ2:AO4"/>
    <mergeCell ref="B2:G4"/>
    <mergeCell ref="I2:N4"/>
    <mergeCell ref="R2:W4"/>
    <mergeCell ref="AA2:A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Slava</cp:lastModifiedBy>
  <dcterms:created xsi:type="dcterms:W3CDTF">1996-10-08T23:32:33Z</dcterms:created>
  <dcterms:modified xsi:type="dcterms:W3CDTF">2015-10-18T18:48:03Z</dcterms:modified>
  <cp:category/>
  <cp:version/>
  <cp:contentType/>
  <cp:contentStatus/>
</cp:coreProperties>
</file>